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13_ncr:1_{EC5C6EA0-0BAA-40D3-B129-19C79378A974}" xr6:coauthVersionLast="45" xr6:coauthVersionMax="45" xr10:uidLastSave="{00000000-0000-0000-0000-000000000000}"/>
  <bookViews>
    <workbookView xWindow="-120" yWindow="-120" windowWidth="25440" windowHeight="15390" firstSheet="1" activeTab="1" xr2:uid="{00000000-000D-0000-FFFF-FFFF00000000}"/>
  </bookViews>
  <sheets>
    <sheet name="1" sheetId="1" state="hidden" r:id="rId1"/>
    <sheet name="June" sheetId="40" r:id="rId2"/>
    <sheet name="July" sheetId="41" r:id="rId3"/>
    <sheet name="August" sheetId="42" r:id="rId4"/>
    <sheet name="5" sheetId="43" state="hidden" r:id="rId5"/>
    <sheet name="6" sheetId="44" state="hidden" r:id="rId6"/>
    <sheet name="7" sheetId="45" state="hidden" r:id="rId7"/>
    <sheet name="8" sheetId="46" state="hidden" r:id="rId8"/>
    <sheet name="9" sheetId="47" state="hidden" r:id="rId9"/>
    <sheet name="10" sheetId="48" state="hidden" r:id="rId10"/>
    <sheet name="11" sheetId="49" state="hidden" r:id="rId11"/>
    <sheet name="12" sheetId="50" state="hidden" r:id="rId12"/>
    <sheet name="About" sheetId="51" state="hidden"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_xlnm.Print_Area" localSheetId="3">August!$A$1:$N$45</definedName>
    <definedName name="_xlnm.Print_Area" localSheetId="2">July!$A$1:$N$46</definedName>
    <definedName name="_xlnm.Print_Area" localSheetId="1">June!$A$1:$N$45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41" l="1"/>
  <c r="M15" i="41" s="1"/>
  <c r="M28" i="40" l="1"/>
  <c r="M22" i="40"/>
  <c r="M16" i="40"/>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A10" i="4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C10" i="41"/>
  <c r="A9" i="41"/>
  <c r="A10" i="40"/>
  <c r="K1" i="1"/>
  <c r="P4" i="43" l="1"/>
  <c r="L4" i="43"/>
  <c r="N5" i="43"/>
  <c r="M6" i="43"/>
  <c r="K8" i="44"/>
  <c r="N6" i="44"/>
  <c r="N3" i="43"/>
  <c r="O8" i="43"/>
  <c r="K8" i="43"/>
  <c r="P5" i="43"/>
  <c r="Q4" i="44"/>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E10" i="42"/>
  <c r="C9" i="42"/>
  <c r="E10" i="41"/>
  <c r="C9" i="41"/>
  <c r="C10" i="40"/>
  <c r="A9"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M10" i="42"/>
  <c r="K9" i="42"/>
  <c r="M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M16" i="42" s="1"/>
  <c r="A22" i="42" s="1"/>
  <c r="C22" i="42" s="1"/>
  <c r="E22" i="42" s="1"/>
  <c r="G22" i="42" s="1"/>
  <c r="I22" i="42" s="1"/>
  <c r="K22" i="42" s="1"/>
  <c r="M22" i="42" s="1"/>
  <c r="A28" i="42" s="1"/>
  <c r="C28" i="42" s="1"/>
  <c r="E28" i="42" s="1"/>
  <c r="G28" i="42" s="1"/>
  <c r="I28" i="42" s="1"/>
  <c r="K28" i="42" s="1"/>
  <c r="M28" i="42" s="1"/>
  <c r="A34" i="42" s="1"/>
  <c r="C34" i="42" s="1"/>
  <c r="E34" i="42" s="1"/>
  <c r="G34" i="42" s="1"/>
  <c r="I34" i="42" s="1"/>
  <c r="K34" i="42" s="1"/>
  <c r="M34" i="42" s="1"/>
  <c r="A40" i="42" s="1"/>
  <c r="C40" i="42" s="1"/>
  <c r="M9" i="42"/>
  <c r="A15" i="41"/>
  <c r="C15" i="41" s="1"/>
  <c r="E15" i="41" s="1"/>
  <c r="G15" i="41" s="1"/>
  <c r="I15" i="41" s="1"/>
  <c r="A23" i="41" s="1"/>
  <c r="M9" i="41"/>
  <c r="M10" i="40"/>
  <c r="K9" i="40"/>
  <c r="K10" i="1"/>
  <c r="K9" i="1" s="1"/>
  <c r="I9" i="1"/>
  <c r="C23" i="41" l="1"/>
  <c r="E23" i="41" s="1"/>
  <c r="G23" i="41" s="1"/>
  <c r="I23" i="41" s="1"/>
  <c r="K23" i="41" s="1"/>
  <c r="M23" i="41" s="1"/>
  <c r="A29" i="41" s="1"/>
  <c r="A16" i="40"/>
  <c r="C16" i="40" s="1"/>
  <c r="E16" i="40" s="1"/>
  <c r="G16" i="40" s="1"/>
  <c r="I16" i="40" s="1"/>
  <c r="K16" i="40" s="1"/>
  <c r="A22" i="40" s="1"/>
  <c r="C22" i="40" s="1"/>
  <c r="E22" i="40" s="1"/>
  <c r="G22" i="40" s="1"/>
  <c r="I22" i="40" s="1"/>
  <c r="K22" i="40" s="1"/>
  <c r="A28" i="40" s="1"/>
  <c r="C28" i="40" s="1"/>
  <c r="E28" i="40" s="1"/>
  <c r="G28" i="40" s="1"/>
  <c r="I28" i="40" s="1"/>
  <c r="K28" i="40" s="1"/>
  <c r="A34" i="40" s="1"/>
  <c r="C34" i="40" s="1"/>
  <c r="E34" i="40" s="1"/>
  <c r="G34" i="40" s="1"/>
  <c r="I34" i="40" s="1"/>
  <c r="K34" i="40" s="1"/>
  <c r="M34" i="40" s="1"/>
  <c r="A40" i="40" s="1"/>
  <c r="C40" i="40" s="1"/>
  <c r="M9" i="40"/>
  <c r="S10" i="1"/>
  <c r="S9" i="1" s="1"/>
  <c r="C29" i="41" l="1"/>
  <c r="E29" i="41" s="1"/>
  <c r="G29" i="41" s="1"/>
  <c r="I29" i="41" s="1"/>
  <c r="K29" i="41" s="1"/>
  <c r="M29" i="41" s="1"/>
  <c r="A35" i="41" s="1"/>
  <c r="C35" i="41" s="1"/>
  <c r="E35" i="41" s="1"/>
  <c r="G35" i="41" s="1"/>
  <c r="I35" i="41" s="1"/>
  <c r="K35" i="41" s="1"/>
  <c r="M35" i="41" s="1"/>
  <c r="A41" i="41" s="1"/>
  <c r="C41" i="41" s="1"/>
  <c r="A16" i="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<sst xmlns="http://schemas.openxmlformats.org/spreadsheetml/2006/main" count="144" uniqueCount="106">
  <si>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</si>
  <si>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</si>
  <si>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</si>
  <si>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</si>
  <si>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</si>
  <si>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</si>
  <si>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</si>
  <si>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</si>
  <si>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</si>
  <si>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</si>
  <si>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</si>
  <si>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</si>
  <si>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</si>
  <si>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</si>
  <si>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</si>
  <si>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</si>
  <si>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</si>
  <si>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</si>
  <si>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</si>
  <si>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</si>
  <si>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</si>
  <si>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</si>
  <si>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Web Reimbursement reports with advance settlements accompanied by checks to Reimbursements &amp; Card Services - 5PM</t>
  </si>
  <si>
    <t>Requests for new vendors or for changes to existing ones submitted via the Supplier Portal - 5 pm</t>
  </si>
  <si>
    <t>July 1, 2021 Reappointment processing deadline in Aurora</t>
  </si>
  <si>
    <t>New Gift Receipt information to 
Linda Kuros by 5pm</t>
  </si>
  <si>
    <t>AP Adjustment forms for Fixed Assets entered into Oracle by 5pm</t>
  </si>
  <si>
    <t>Credit vouchers with validated bank deposit slips for deposits made through June 22nd to Cash Receipts by 5pm</t>
  </si>
  <si>
    <t>Initial A/P cutoff – invoices received by A/P will be processed in FY21 by end of business day 6/24</t>
  </si>
  <si>
    <t>Reports submitted and approved in Concur 5PM</t>
  </si>
  <si>
    <t>Requests for payments to be made in a foreign currency entered and approved by tub with related invoices to A/P by 12PM</t>
  </si>
  <si>
    <t xml:space="preserve">PCARD Sweep 3PM
(transactions loaded 6/4-6/10)* </t>
  </si>
  <si>
    <t>Credit Vouchers to Cash Receipts by 4PM</t>
  </si>
  <si>
    <t xml:space="preserve">PCARD Sweep 3PM
(transactions loaded 6/11-6/17)* </t>
  </si>
  <si>
    <t>Journal all salary transactions coded to Activity 799599 to proper Activity</t>
  </si>
  <si>
    <t xml:space="preserve">PCARD Final Sweep 3PM
(transactions loaded 6/18-6/24)* </t>
  </si>
  <si>
    <t>Credit vouchers with validated bank deposit slips 6/18 through 6/25 to Cash Receipts by 12pm</t>
  </si>
  <si>
    <t>AP Adjustments in Fixed Assets Approved by 5pm</t>
  </si>
  <si>
    <t>1st Closing Sponsored Funds Cost Transfer Requests to OSP by 10AM</t>
  </si>
  <si>
    <t>Credit Card Gifts must be charged to Donors by 11:59pm</t>
  </si>
  <si>
    <t>Mass. Taxable Sales Deposit forms for deposits made 6/23-6/30 to Cash Receipts Office by 12pm</t>
  </si>
  <si>
    <t>Data refresh in the Harvard Data Warehouse</t>
  </si>
  <si>
    <t>Credit Vouchers w/ valid deposit slips for 6/21 and 6/28 to Cash Receipts by 12PM</t>
  </si>
  <si>
    <t>1ST CLOSE - 2 PM*
Manual and ADI journal entries must be entered by 2 pm to be available in HDW</t>
  </si>
  <si>
    <t>1st Closing G/L Feed Deadline 5PM</t>
  </si>
  <si>
    <t>Cutoff date for customer set up w/ Central A/R Billing - 4PM</t>
  </si>
  <si>
    <t>Journals processed by finjrnl for 1st Close received by Noon</t>
  </si>
  <si>
    <t>2nd Closing Sponsored Funds Cost Transfer Requests to OSP 10AM</t>
  </si>
  <si>
    <t>Central A/R Feeds Entered into A/R System by 4PM</t>
  </si>
  <si>
    <t>A/R Invoices &amp; Credit Memos Entered by Tubs into A/R System by 4PM</t>
  </si>
  <si>
    <t>Fixed Asset Final FY21 Close - 9am</t>
  </si>
  <si>
    <t>2nd Close Journals posted by 2pm</t>
  </si>
  <si>
    <t>Journals processed by finjrnl for 2nd close received by Noon</t>
  </si>
  <si>
    <t>Internal Billing Posting deadline</t>
  </si>
  <si>
    <t>All Interdepartmental journals must be entered by 2pm. After this deadline, any interdepartmental journals needs approval from BOTH of the tubs central finance offices</t>
  </si>
  <si>
    <t>3rd Closing Sponsored Funds Cost Transfer Requests to OSP by 10AM</t>
  </si>
  <si>
    <t>3rd Closing G/L Feed Deadline 5PM</t>
  </si>
  <si>
    <t>3rd Close Journals posted by 2pm</t>
  </si>
  <si>
    <t>Data Warehouse updated for 2nd Closing Results @ 9AM</t>
  </si>
  <si>
    <t>Data Warehouse updated for 3rd Closing Results @ 9AM</t>
  </si>
  <si>
    <t>Actuals Data July 10 -July 16 available in HUBS REPORTING APPLICATION @ 9AM</t>
  </si>
  <si>
    <t>Data Warehouse updated for 4th Closing Results @ 9AM</t>
  </si>
  <si>
    <t>Actuals Data July 17 - July 24 available in HUBS REPORTING APPLICATION @ 9AM</t>
  </si>
  <si>
    <t>Fourth Closing</t>
  </si>
  <si>
    <t>Fifth Closing</t>
  </si>
  <si>
    <t>Actuals Data July 24 - July 28 available in HUBS REPORTING APPLICATION @ 9AM</t>
  </si>
  <si>
    <t>Balance Forward Runs</t>
  </si>
  <si>
    <t>SOFT JULY CLOSE</t>
  </si>
  <si>
    <t>FINAL JULY CLOSE
(PRELIMINARY)</t>
  </si>
  <si>
    <t>*Note: Treasurer's Distribution Timing contingent on receipt of data from Harvard Management Company</t>
  </si>
  <si>
    <t>May journal entries processed by finjrnl received by Noon</t>
  </si>
  <si>
    <t>May journal entries posted by 9AM</t>
  </si>
  <si>
    <t>Data Warehouse updated for 1st Closing Results @ 9AM
Actuals Data June 1 - July 1 available in HUBS REPORTING APPLICATION @ 9AM</t>
  </si>
  <si>
    <t>Actuals Data July 2 -July 9 available in HUBS REPORTING APPLICATION @ 9AM</t>
  </si>
  <si>
    <t>FY22 Treasurer's Distribution*</t>
  </si>
  <si>
    <t>FY22 Endowment AEA posted</t>
  </si>
  <si>
    <t>Payroll accrual for FY21 available in HDW @ 9am</t>
  </si>
  <si>
    <t>Gift Assessments on June Expenses in HART</t>
  </si>
  <si>
    <t>Gift assessment on 7/7 to 7/11 expenses in HART</t>
  </si>
  <si>
    <t>Gift assessment on 7/12 to 7/14 expenses in HART</t>
  </si>
  <si>
    <t>Gift assessment on 7/15 to 7/18 expenses in HART</t>
  </si>
  <si>
    <t>FY22 SPECTRA Arts and Humanities Supplemental Salary paper requests submitted to Humanities Faculty Services Manager by 5pm</t>
  </si>
  <si>
    <t>FY22 SPECTRA Science and Social Science Supplemental Salary requests forwarded to FAS by 5pm</t>
  </si>
  <si>
    <t>2nd Closing G/L Feed Deadline 5PM</t>
  </si>
  <si>
    <t>Gift assessment on 7/1 to 7/6 expenses  in HART</t>
  </si>
  <si>
    <t>Last day for Journal Entries</t>
  </si>
  <si>
    <t>Last day ADS to process FY21 Gifts</t>
  </si>
  <si>
    <t>TLX Macro version TLX Macro Spreadsheet v4.6 (4-21-21) and latest Web ADI Template
 (6-1-20) available on finance.fas.harvard.edu</t>
  </si>
  <si>
    <t>Massachusetts Taxable Sales Deposit forms through 6/22 submitted to Cash Receipts by 5 pm</t>
  </si>
  <si>
    <t>Juneteenth (Observed)</t>
  </si>
  <si>
    <t>Independence Day
(Observed)</t>
  </si>
  <si>
    <t>Independence Day</t>
  </si>
  <si>
    <t>Third Closing</t>
  </si>
  <si>
    <t>Resolve all FY21 Holds in B2P 5pm</t>
  </si>
  <si>
    <t>AP Closing FY21 5pm</t>
  </si>
  <si>
    <r>
      <t xml:space="preserve">Year End Review Session 
10-12
</t>
    </r>
    <r>
      <rPr>
        <b/>
        <sz val="12"/>
        <rFont val="Arial Narrow"/>
        <family val="2"/>
      </rPr>
      <t xml:space="preserve">https://harvard.zoom.us/j/94986829252?pwd=eWsvV0I1ZkQyTUVWei9hMDBBK0dqZz09&amp;from=addon; </t>
    </r>
  </si>
  <si>
    <r>
      <t xml:space="preserve">Accrual information submitted by 5pm.  
</t>
    </r>
    <r>
      <rPr>
        <b/>
        <sz val="12"/>
        <rFont val="Arial Narrow"/>
        <family val="2"/>
      </rPr>
      <t>Includes AP Accrual, Deferred Revenue and Prepaids</t>
    </r>
  </si>
  <si>
    <r>
      <rPr>
        <b/>
        <sz val="16"/>
        <rFont val="Arial Narrow"/>
        <family val="2"/>
      </rPr>
      <t xml:space="preserve">Controller's Corner. 
 No question too small.  No problem too big.  
10am-11am </t>
    </r>
    <r>
      <rPr>
        <b/>
        <sz val="12"/>
        <rFont val="Arial Narrow"/>
        <family val="2"/>
      </rPr>
      <t xml:space="preserve">
https://harvard.zoom.us/j/99967376051?pwd=RzE5SXk0NGl0dWp1ZzRULyt2eFVaQT09&amp;from=addon; </t>
    </r>
  </si>
  <si>
    <r>
      <t xml:space="preserve">Controller's Corner.  No question is too small.  No problem is too big.  
10am-11am
</t>
    </r>
    <r>
      <rPr>
        <b/>
        <sz val="8"/>
        <rFont val="Arial Narrow"/>
        <family val="2"/>
      </rPr>
      <t xml:space="preserve">https://harvard.zoom.us/j/99967376051?pwd=RzE5SXk0NGl0dWp1ZzRULyt2eFVaQT09&amp;from=addon; </t>
    </r>
  </si>
  <si>
    <t xml:space="preserve">* PCard Note: The Date for transactions loaded into settlement system is not the same as the transaction date. There is no way to determine a final day on which users can make Pcard purchases and assure those transactions will be swept into FY2021 since timing is dependent on vendors and other factors. </t>
  </si>
  <si>
    <t xml:space="preserve">Independence Day (Additional)
</t>
  </si>
  <si>
    <r>
      <t xml:space="preserve">GL with TLX
10-11:30am
</t>
    </r>
    <r>
      <rPr>
        <b/>
        <sz val="12"/>
        <rFont val="Arial Narrow"/>
        <family val="2"/>
      </rPr>
      <t xml:space="preserve"> https://trainingportal.harvard.edu/Saba/Web_spf/NA1PRD0068/common/ledetail/cours000000000010041</t>
    </r>
  </si>
  <si>
    <r>
      <t xml:space="preserve">HART Training 
1-3pm
</t>
    </r>
    <r>
      <rPr>
        <b/>
        <sz val="12"/>
        <rFont val="Arial Narrow"/>
        <family val="2"/>
      </rPr>
      <t>https://trainingportal.harvard.edu/Saba/Web_spf/NA1PRD0068/common/leclassview/virtc000000000009755</t>
    </r>
  </si>
  <si>
    <r>
      <rPr>
        <b/>
        <sz val="16"/>
        <rFont val="Arial Narrow"/>
        <family val="2"/>
      </rPr>
      <t xml:space="preserve">TLA Clinic 
10-11:30am
</t>
    </r>
    <r>
      <rPr>
        <b/>
        <sz val="12"/>
        <rFont val="Arial Narrow"/>
        <family val="2"/>
      </rPr>
      <t>https://trainingportal.harvard.edu/Saba/Web_spf/NA1PRD0068/common/leclassview/virtc000000000009765</t>
    </r>
  </si>
  <si>
    <t>Final invoices to be processed in FY21 entered and approved by tubs; related invoices to Accounts Payable by 5pm</t>
  </si>
  <si>
    <t>Fixed Assets: Mass Additions queue cleared; all transactions posted to either a capital or CIP Assets by 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</si>
</sst>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6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14"/>
      <color theme="4" tint="-0.499984740745262"/>
      <name val="Arial Narrow"/>
      <family val="2"/>
    </font>
    <font>
      <b/>
      <sz val="16"/>
      <color theme="4" tint="-0.499984740745262"/>
      <name val="Arial Narrow"/>
      <family val="2"/>
    </font>
    <font>
      <b/>
      <sz val="14"/>
      <color rgb="FFFF0000"/>
      <name val="Arial Narrow"/>
      <family val="2"/>
    </font>
    <font>
      <b/>
      <sz val="12"/>
      <color rgb="FF7030A0"/>
      <name val="Arial Narrow"/>
      <family val="2"/>
    </font>
    <font>
      <b/>
      <sz val="14"/>
      <color rgb="FF0070C0"/>
      <name val="Arial Narrow"/>
      <family val="2"/>
    </font>
    <font>
      <b/>
      <sz val="12"/>
      <name val="Arial Narrow"/>
      <family val="2"/>
    </font>
    <font>
      <b/>
      <sz val="11"/>
      <color rgb="FF7030A0"/>
      <name val="Arial Narrow"/>
      <family val="2"/>
    </font>
    <font>
      <b/>
      <sz val="15"/>
      <name val="Arial Narrow"/>
      <family val="2"/>
    </font>
    <font>
      <b/>
      <sz val="14"/>
      <color rgb="FF00B050"/>
      <name val="Arial Narrow"/>
      <family val="2"/>
    </font>
    <font>
      <b/>
      <sz val="12"/>
      <color theme="5"/>
      <name val="Arial Narrow"/>
      <family val="2"/>
    </font>
    <font>
      <b/>
      <sz val="28"/>
      <color rgb="FFFF0000"/>
      <name val="Arial Narrow"/>
      <family val="2"/>
    </font>
    <font>
      <b/>
      <sz val="22"/>
      <color rgb="FFFF0000"/>
      <name val="Arial Narrow"/>
      <family val="2"/>
    </font>
    <font>
      <b/>
      <sz val="20"/>
      <name val="Arial Narrow"/>
      <family val="2"/>
    </font>
    <font>
      <b/>
      <sz val="12"/>
      <color rgb="FFC00000"/>
      <name val="Arial Narrow"/>
      <family val="2"/>
    </font>
    <font>
      <b/>
      <sz val="10"/>
      <name val="Arial Narrow"/>
      <family val="2"/>
    </font>
    <font>
      <b/>
      <sz val="22"/>
      <name val="Arial Narrow"/>
      <family val="2"/>
    </font>
    <font>
      <b/>
      <sz val="24"/>
      <name val="Arial Narrow"/>
      <family val="2"/>
    </font>
    <font>
      <b/>
      <sz val="12"/>
      <color theme="8" tint="-0.249977111117893"/>
      <name val="Arial Narrow"/>
      <family val="2"/>
    </font>
    <font>
      <b/>
      <i/>
      <sz val="14"/>
      <color rgb="FFFF0000"/>
      <name val="Calibri"/>
      <family val="2"/>
      <scheme val="minor"/>
    </font>
    <font>
      <b/>
      <sz val="18"/>
      <name val="Arial Narrow"/>
      <family val="2"/>
    </font>
    <font>
      <b/>
      <sz val="16"/>
      <name val="Arial Narrow"/>
      <family val="2"/>
    </font>
    <font>
      <sz val="8"/>
      <name val="Arial Narrow"/>
      <family val="2"/>
    </font>
    <font>
      <sz val="10"/>
      <name val="Arial Narrow"/>
      <family val="2"/>
    </font>
    <font>
      <b/>
      <sz val="14"/>
      <name val="Arial Narrow"/>
      <family val="2"/>
    </font>
    <font>
      <b/>
      <sz val="12"/>
      <color rgb="FF00B050"/>
      <name val="Arial Narrow"/>
      <family val="2"/>
    </font>
    <font>
      <b/>
      <sz val="8"/>
      <name val="Arial Narrow"/>
      <family val="2"/>
    </font>
    <font>
      <b/>
      <sz val="14"/>
      <color rgb="FF7030A0"/>
      <name val="Arial Narrow"/>
      <family val="2"/>
    </font>
    <font>
      <b/>
      <sz val="10"/>
      <color rgb="FF00B050"/>
      <name val="Arial Narrow"/>
      <family val="2"/>
    </font>
    <font>
      <b/>
      <sz val="12"/>
      <color theme="5" tint="-0.249977111117893"/>
      <name val="Arial Narrow"/>
      <family val="2"/>
    </font>
    <font>
      <b/>
      <sz val="12"/>
      <color rgb="FF0070C0"/>
      <name val="Arial Narrow"/>
      <family val="2"/>
    </font>
    <font>
      <b/>
      <sz val="12"/>
      <color rgb="FFFF0000"/>
      <name val="Arial Narrow"/>
      <family val="2"/>
    </font>
    <font>
      <b/>
      <sz val="26"/>
      <name val="Arial Narrow"/>
      <family val="2"/>
    </font>
    <font>
      <sz val="11"/>
      <name val="Calibri"/>
      <family val="1"/>
      <scheme val="minor"/>
    </font>
    <font>
      <b/>
      <i/>
      <sz val="16"/>
      <color rgb="FF0000FF"/>
      <name val="Arial Narrow"/>
      <family val="2"/>
    </font>
    <font>
      <b/>
      <i/>
      <sz val="15"/>
      <color rgb="FF0000FF"/>
      <name val="Arial Narrow"/>
      <family val="2"/>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99F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82825A"/>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39997558519241921"/>
        <bgColor indexed="64"/>
      </patternFill>
    </fill>
  </fills>
  <borders count="36">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bottom/>
      <diagonal/>
    </border>
    <border>
      <left/>
      <right style="thin">
        <color theme="4" tint="-0.499984740745262"/>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auto="1"/>
      </right>
      <top style="thin">
        <color theme="4" tint="-0.24994659260841701"/>
      </top>
      <bottom style="thin">
        <color theme="0" tint="-0.499984740745262"/>
      </bottom>
      <diagonal/>
    </border>
    <border>
      <left/>
      <right style="thin">
        <color auto="1"/>
      </right>
      <top style="thin">
        <color theme="0" tint="-0.499984740745262"/>
      </top>
      <bottom/>
      <diagonal/>
    </border>
    <border>
      <left/>
      <right style="thin">
        <color auto="1"/>
      </right>
      <top/>
      <bottom style="thin">
        <color theme="0" tint="-0.499984740745262"/>
      </bottom>
      <diagonal/>
    </border>
    <border>
      <left/>
      <right style="thin">
        <color theme="1"/>
      </right>
      <top style="thin">
        <color theme="0" tint="-0.499984740745262"/>
      </top>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right style="medium">
        <color indexed="64"/>
      </right>
      <top/>
      <bottom/>
      <diagonal/>
    </border>
    <border>
      <left/>
      <right style="thin">
        <color theme="0" tint="-0.499984740745262"/>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29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5" fillId="3"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6" fontId="13" fillId="0" borderId="0" xfId="0" applyNumberFormat="1" applyFont="1" applyFill="1" applyBorder="1" applyAlignment="1">
      <alignment horizontal="left" vertical="top"/>
    </xf>
    <xf numFmtId="164" fontId="4" fillId="3" borderId="1" xfId="0" applyNumberFormat="1" applyFont="1" applyFill="1" applyBorder="1" applyAlignment="1">
      <alignment horizontal="center" vertical="center" shrinkToFit="1"/>
    </xf>
    <xf numFmtId="165" fontId="15" fillId="0" borderId="0" xfId="0" applyNumberFormat="1" applyFont="1" applyFill="1" applyBorder="1" applyAlignment="1">
      <alignment horizontal="center" vertical="center"/>
    </xf>
    <xf numFmtId="0" fontId="6" fillId="0" borderId="25" xfId="0" applyFont="1" applyFill="1" applyBorder="1"/>
    <xf numFmtId="0" fontId="6" fillId="0" borderId="20" xfId="0" applyFont="1" applyFill="1" applyBorder="1" applyAlignment="1">
      <alignment vertical="center"/>
    </xf>
    <xf numFmtId="0" fontId="56" fillId="0" borderId="21" xfId="0" applyFont="1" applyBorder="1" applyAlignment="1">
      <alignment vertical="center"/>
    </xf>
    <xf numFmtId="0" fontId="56" fillId="0" borderId="0" xfId="0" applyFont="1" applyAlignment="1">
      <alignment vertical="center"/>
    </xf>
    <xf numFmtId="0" fontId="55" fillId="3" borderId="3" xfId="0" applyNumberFormat="1" applyFont="1" applyFill="1" applyBorder="1" applyAlignment="1">
      <alignment horizontal="center" vertical="center"/>
    </xf>
    <xf numFmtId="0" fontId="55" fillId="3" borderId="0" xfId="0" applyNumberFormat="1" applyFont="1" applyFill="1" applyBorder="1" applyAlignment="1">
      <alignment horizontal="center" vertical="center"/>
    </xf>
    <xf numFmtId="0" fontId="55" fillId="3" borderId="20"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0" fontId="55" fillId="0" borderId="3" xfId="0" applyNumberFormat="1" applyFont="1" applyFill="1" applyBorder="1" applyAlignment="1">
      <alignment vertical="center"/>
    </xf>
    <xf numFmtId="0" fontId="55" fillId="0" borderId="4" xfId="0" applyNumberFormat="1" applyFont="1" applyFill="1" applyBorder="1" applyAlignment="1">
      <alignment vertical="center"/>
    </xf>
    <xf numFmtId="164" fontId="4" fillId="0" borderId="1" xfId="0" applyNumberFormat="1" applyFont="1" applyFill="1" applyBorder="1" applyAlignment="1">
      <alignment horizontal="center" vertical="center" shrinkToFit="1"/>
    </xf>
    <xf numFmtId="0" fontId="55" fillId="3" borderId="3" xfId="0" applyNumberFormat="1" applyFont="1" applyFill="1" applyBorder="1" applyAlignment="1">
      <alignment horizontal="center" vertical="center"/>
    </xf>
    <xf numFmtId="0" fontId="55" fillId="3" borderId="0" xfId="0" applyNumberFormat="1" applyFont="1" applyFill="1" applyBorder="1" applyAlignment="1">
      <alignment horizontal="center" vertical="center"/>
    </xf>
    <xf numFmtId="0" fontId="39" fillId="7" borderId="0" xfId="0" applyFont="1" applyFill="1" applyBorder="1" applyAlignment="1">
      <alignment horizontal="center" vertical="center" wrapText="1" shrinkToFit="1"/>
    </xf>
    <xf numFmtId="0" fontId="39" fillId="7" borderId="20" xfId="0" applyFont="1" applyFill="1" applyBorder="1" applyAlignment="1">
      <alignment horizontal="center" vertical="center" wrapText="1" shrinkToFit="1"/>
    </xf>
    <xf numFmtId="0" fontId="48" fillId="0" borderId="3"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7" fillId="14" borderId="1" xfId="0" applyFont="1" applyFill="1" applyBorder="1" applyAlignment="1">
      <alignment horizontal="left" vertical="center" indent="1"/>
    </xf>
    <xf numFmtId="0" fontId="6" fillId="14" borderId="7" xfId="0" applyFont="1" applyFill="1" applyBorder="1"/>
    <xf numFmtId="0" fontId="6" fillId="14" borderId="5" xfId="1" applyFont="1" applyFill="1" applyBorder="1" applyAlignment="1" applyProtection="1">
      <alignment horizontal="left" vertical="center"/>
    </xf>
    <xf numFmtId="0" fontId="6" fillId="14" borderId="8" xfId="1" applyFont="1" applyFill="1" applyBorder="1" applyAlignment="1" applyProtection="1">
      <alignment vertical="center"/>
    </xf>
    <xf numFmtId="0" fontId="6" fillId="14" borderId="0" xfId="0" applyFont="1" applyFill="1" applyBorder="1" applyAlignment="1">
      <alignment vertical="center" wrapText="1"/>
    </xf>
    <xf numFmtId="0" fontId="23" fillId="14" borderId="0" xfId="1" applyFont="1" applyFill="1" applyBorder="1" applyAlignment="1" applyProtection="1">
      <alignment vertical="center" wrapText="1"/>
    </xf>
    <xf numFmtId="0" fontId="23" fillId="14" borderId="8" xfId="1" applyFont="1" applyFill="1" applyBorder="1" applyAlignment="1" applyProtection="1">
      <alignment vertical="center" wrapText="1"/>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xf numFmtId="0" fontId="0" fillId="0" borderId="0" xfId="0" applyFill="1"/>
    <xf numFmtId="0" fontId="67" fillId="0" borderId="0" xfId="0" applyFont="1" applyFill="1" applyAlignment="1">
      <alignment vertical="top" wrapText="1"/>
    </xf>
    <xf numFmtId="0" fontId="67" fillId="0" borderId="0" xfId="0" applyFont="1" applyFill="1" applyBorder="1" applyAlignment="1">
      <alignment vertical="top" wrapText="1"/>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left" vertical="center" shrinkToFit="1"/>
    </xf>
    <xf numFmtId="0" fontId="34" fillId="0" borderId="14" xfId="0" applyFont="1" applyFill="1" applyBorder="1" applyAlignment="1">
      <alignment vertical="center" wrapText="1"/>
    </xf>
    <xf numFmtId="0" fontId="34" fillId="0" borderId="15" xfId="0" applyFont="1" applyFill="1" applyBorder="1" applyAlignment="1">
      <alignment vertical="center" wrapTex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6" fillId="14" borderId="3" xfId="0" applyFont="1" applyFill="1" applyBorder="1" applyAlignment="1">
      <alignment horizontal="center" vertical="center" wrapText="1" shrinkToFit="1"/>
    </xf>
    <xf numFmtId="0" fontId="66" fillId="14" borderId="0" xfId="0" applyFont="1" applyFill="1" applyAlignment="1">
      <alignment horizontal="center" vertical="center" wrapText="1" shrinkToFit="1"/>
    </xf>
    <xf numFmtId="0" fontId="68" fillId="14" borderId="7" xfId="0" applyFont="1" applyFill="1" applyBorder="1" applyAlignment="1">
      <alignment horizontal="center" vertical="top" wrapText="1"/>
    </xf>
    <xf numFmtId="0" fontId="68" fillId="14" borderId="2" xfId="0" applyFont="1" applyFill="1" applyBorder="1" applyAlignment="1">
      <alignment horizontal="center" vertical="top" wrapText="1"/>
    </xf>
    <xf numFmtId="0" fontId="68" fillId="14" borderId="0" xfId="0" applyFont="1" applyFill="1" applyBorder="1" applyAlignment="1">
      <alignment horizontal="center" vertical="top" wrapText="1"/>
    </xf>
    <xf numFmtId="0" fontId="68" fillId="14" borderId="4" xfId="0" applyFont="1" applyFill="1" applyBorder="1" applyAlignment="1">
      <alignment horizontal="center" vertical="top" wrapText="1"/>
    </xf>
    <xf numFmtId="0" fontId="68" fillId="14" borderId="8" xfId="0" applyFont="1" applyFill="1" applyBorder="1" applyAlignment="1">
      <alignment horizontal="center" vertical="top" wrapText="1"/>
    </xf>
    <xf numFmtId="0" fontId="68" fillId="14" borderId="6" xfId="0" applyFont="1" applyFill="1" applyBorder="1" applyAlignment="1">
      <alignment horizontal="center" vertical="top" wrapText="1"/>
    </xf>
    <xf numFmtId="165" fontId="15" fillId="0" borderId="0" xfId="0" applyNumberFormat="1" applyFont="1" applyFill="1" applyBorder="1" applyAlignment="1">
      <alignment horizontal="center" vertical="center"/>
    </xf>
    <xf numFmtId="0" fontId="55" fillId="0" borderId="3" xfId="0" applyNumberFormat="1" applyFont="1" applyFill="1" applyBorder="1" applyAlignment="1">
      <alignment horizontal="center" vertical="center"/>
    </xf>
    <xf numFmtId="0" fontId="55" fillId="0" borderId="4"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xf>
    <xf numFmtId="164" fontId="4" fillId="0" borderId="1" xfId="0" applyNumberFormat="1" applyFont="1" applyFill="1" applyBorder="1" applyAlignment="1">
      <alignment horizontal="left" vertical="center" shrinkToFit="1"/>
    </xf>
    <xf numFmtId="164" fontId="4" fillId="0" borderId="7" xfId="0" applyNumberFormat="1" applyFont="1" applyFill="1" applyBorder="1" applyAlignment="1">
      <alignment horizontal="left" vertical="center" shrinkToFit="1"/>
    </xf>
    <xf numFmtId="0" fontId="39" fillId="0" borderId="3"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54" fillId="0" borderId="0" xfId="0" applyFont="1" applyFill="1" applyAlignment="1">
      <alignment horizontal="center" wrapText="1" shrinkToFit="1"/>
    </xf>
    <xf numFmtId="0" fontId="54" fillId="0" borderId="4" xfId="0" applyFont="1" applyFill="1" applyBorder="1" applyAlignment="1">
      <alignment horizontal="center" wrapText="1" shrinkToFit="1"/>
    </xf>
    <xf numFmtId="164" fontId="4" fillId="0" borderId="2" xfId="0" applyNumberFormat="1" applyFont="1" applyFill="1" applyBorder="1" applyAlignment="1">
      <alignment horizontal="left" vertical="center" shrinkToFit="1"/>
    </xf>
    <xf numFmtId="0" fontId="36" fillId="0" borderId="3" xfId="0" applyFont="1" applyFill="1" applyBorder="1" applyAlignment="1">
      <alignment horizontal="center" vertical="center" wrapText="1"/>
    </xf>
    <xf numFmtId="0" fontId="36" fillId="0" borderId="0" xfId="0" applyFont="1" applyFill="1" applyAlignment="1">
      <alignment horizontal="center" vertical="center" wrapText="1"/>
    </xf>
    <xf numFmtId="164" fontId="4" fillId="3" borderId="7" xfId="0" applyNumberFormat="1" applyFont="1" applyFill="1" applyBorder="1" applyAlignment="1">
      <alignment horizontal="left" vertical="center" shrinkToFit="1"/>
    </xf>
    <xf numFmtId="164" fontId="4" fillId="3" borderId="27" xfId="0" applyNumberFormat="1" applyFont="1" applyFill="1" applyBorder="1" applyAlignment="1">
      <alignment horizontal="left" vertical="center" shrinkToFi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3" xfId="0" applyNumberFormat="1" applyFont="1" applyFill="1" applyBorder="1" applyAlignment="1">
      <alignment horizontal="center" vertical="center" wrapText="1"/>
    </xf>
    <xf numFmtId="0" fontId="37" fillId="0" borderId="4" xfId="0" applyNumberFormat="1" applyFont="1" applyFill="1" applyBorder="1" applyAlignment="1">
      <alignment horizontal="center" vertical="center" wrapText="1"/>
    </xf>
    <xf numFmtId="0" fontId="49" fillId="12" borderId="0" xfId="0" applyFont="1" applyFill="1" applyAlignment="1">
      <alignment horizontal="center" vertical="center" wrapText="1"/>
    </xf>
    <xf numFmtId="0" fontId="49" fillId="12" borderId="4" xfId="0" applyFont="1" applyFill="1" applyBorder="1" applyAlignment="1">
      <alignment horizontal="center" vertical="center"/>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54" fillId="11" borderId="3" xfId="0" applyNumberFormat="1" applyFont="1" applyFill="1" applyBorder="1" applyAlignment="1">
      <alignment horizontal="center" vertical="center" wrapText="1"/>
    </xf>
    <xf numFmtId="0" fontId="54" fillId="11" borderId="4" xfId="0" applyNumberFormat="1" applyFont="1" applyFill="1" applyBorder="1" applyAlignment="1">
      <alignment horizontal="center" vertical="center" wrapText="1"/>
    </xf>
    <xf numFmtId="0" fontId="54" fillId="11" borderId="0" xfId="0" applyNumberFormat="1" applyFont="1" applyFill="1" applyBorder="1" applyAlignment="1">
      <alignment horizontal="center" vertical="center" wrapText="1"/>
    </xf>
    <xf numFmtId="0" fontId="60" fillId="0" borderId="3" xfId="0" applyNumberFormat="1" applyFont="1" applyFill="1" applyBorder="1" applyAlignment="1">
      <alignment horizontal="center" wrapText="1"/>
    </xf>
    <xf numFmtId="0" fontId="60" fillId="0" borderId="4" xfId="0" applyNumberFormat="1" applyFont="1" applyFill="1" applyBorder="1" applyAlignment="1">
      <alignment horizontal="center" wrapText="1"/>
    </xf>
    <xf numFmtId="0" fontId="58" fillId="0" borderId="3"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xf>
    <xf numFmtId="0" fontId="59" fillId="0" borderId="3" xfId="0" applyNumberFormat="1" applyFont="1" applyFill="1" applyBorder="1" applyAlignment="1">
      <alignment horizontal="center" vertical="center"/>
    </xf>
    <xf numFmtId="0" fontId="59" fillId="0" borderId="4" xfId="0" applyNumberFormat="1" applyFont="1" applyFill="1" applyBorder="1" applyAlignment="1">
      <alignment horizontal="center" vertical="center"/>
    </xf>
    <xf numFmtId="0" fontId="57" fillId="0" borderId="3" xfId="0" applyNumberFormat="1" applyFont="1" applyFill="1" applyBorder="1" applyAlignment="1">
      <alignment horizontal="center" vertical="center" wrapText="1"/>
    </xf>
    <xf numFmtId="0" fontId="57" fillId="0" borderId="4"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wrapText="1"/>
    </xf>
    <xf numFmtId="0" fontId="53" fillId="0" borderId="3" xfId="0" applyNumberFormat="1" applyFont="1" applyFill="1" applyBorder="1" applyAlignment="1">
      <alignment horizontal="center" vertical="center" wrapText="1"/>
    </xf>
    <xf numFmtId="0" fontId="53" fillId="0" borderId="4" xfId="0" applyNumberFormat="1" applyFont="1" applyFill="1" applyBorder="1" applyAlignment="1">
      <alignment horizontal="center" vertical="center" wrapText="1"/>
    </xf>
    <xf numFmtId="0" fontId="61" fillId="0" borderId="3" xfId="0" applyFont="1" applyBorder="1" applyAlignment="1">
      <alignment horizontal="center" vertical="center" wrapText="1"/>
    </xf>
    <xf numFmtId="0" fontId="61" fillId="0" borderId="4" xfId="0" applyFont="1" applyBorder="1" applyAlignment="1">
      <alignment horizontal="center" vertical="center"/>
    </xf>
    <xf numFmtId="0" fontId="59" fillId="7" borderId="3" xfId="0" applyNumberFormat="1" applyFont="1" applyFill="1" applyBorder="1" applyAlignment="1">
      <alignment horizontal="center" vertical="center" wrapText="1"/>
    </xf>
    <xf numFmtId="0" fontId="59" fillId="7" borderId="0" xfId="0" applyNumberFormat="1" applyFont="1" applyFill="1" applyBorder="1" applyAlignment="1">
      <alignment horizontal="center" vertical="center" wrapText="1"/>
    </xf>
    <xf numFmtId="0" fontId="62" fillId="0" borderId="3" xfId="0" applyNumberFormat="1" applyFont="1" applyFill="1" applyBorder="1" applyAlignment="1">
      <alignment horizontal="center" vertical="center" wrapText="1"/>
    </xf>
    <xf numFmtId="0" fontId="62"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5" fillId="3" borderId="3" xfId="0" applyNumberFormat="1" applyFont="1" applyFill="1" applyBorder="1" applyAlignment="1">
      <alignment horizontal="center" vertical="center"/>
    </xf>
    <xf numFmtId="0" fontId="55" fillId="3" borderId="0" xfId="0" applyNumberFormat="1" applyFont="1" applyFill="1" applyBorder="1" applyAlignment="1">
      <alignment horizontal="center" vertical="center"/>
    </xf>
    <xf numFmtId="0" fontId="63" fillId="0" borderId="3" xfId="0" applyNumberFormat="1" applyFont="1" applyFill="1" applyBorder="1" applyAlignment="1">
      <alignment horizontal="center" vertical="center" wrapText="1"/>
    </xf>
    <xf numFmtId="0" fontId="63" fillId="0" borderId="4" xfId="0" applyNumberFormat="1" applyFont="1" applyFill="1" applyBorder="1" applyAlignment="1">
      <alignment horizontal="center" vertical="center" wrapText="1"/>
    </xf>
    <xf numFmtId="0" fontId="58" fillId="0" borderId="4" xfId="0" applyNumberFormat="1" applyFont="1" applyFill="1" applyBorder="1" applyAlignment="1">
      <alignment horizontal="center" vertical="center"/>
    </xf>
    <xf numFmtId="0" fontId="53" fillId="15" borderId="3" xfId="0" applyNumberFormat="1" applyFont="1" applyFill="1" applyBorder="1" applyAlignment="1">
      <alignment horizontal="center" vertical="center" wrapText="1"/>
    </xf>
    <xf numFmtId="0" fontId="53" fillId="15" borderId="4" xfId="0" applyNumberFormat="1" applyFont="1" applyFill="1" applyBorder="1" applyAlignment="1">
      <alignment horizontal="center" vertical="center" wrapText="1"/>
    </xf>
    <xf numFmtId="0" fontId="65" fillId="6" borderId="16" xfId="0" applyFont="1" applyFill="1" applyBorder="1" applyAlignment="1">
      <alignment horizontal="center" vertical="center" wrapText="1"/>
    </xf>
    <xf numFmtId="0" fontId="65" fillId="6" borderId="17" xfId="0" applyFont="1" applyFill="1" applyBorder="1" applyAlignment="1">
      <alignment horizontal="center" vertical="center" wrapText="1"/>
    </xf>
    <xf numFmtId="0" fontId="65" fillId="6" borderId="18" xfId="0" applyFont="1" applyFill="1" applyBorder="1" applyAlignment="1">
      <alignment horizontal="center" vertical="center" wrapText="1"/>
    </xf>
    <xf numFmtId="0" fontId="65" fillId="6" borderId="19" xfId="0" applyFont="1" applyFill="1" applyBorder="1" applyAlignment="1">
      <alignment horizontal="center" vertical="center" wrapText="1"/>
    </xf>
    <xf numFmtId="0" fontId="57" fillId="13" borderId="3" xfId="0" applyNumberFormat="1" applyFont="1" applyFill="1" applyBorder="1" applyAlignment="1">
      <alignment horizontal="center" vertical="center" wrapText="1"/>
    </xf>
    <xf numFmtId="0" fontId="57" fillId="13" borderId="4" xfId="0" applyNumberFormat="1" applyFont="1" applyFill="1" applyBorder="1" applyAlignment="1">
      <alignment horizontal="center" vertical="center" wrapText="1"/>
    </xf>
    <xf numFmtId="0" fontId="53" fillId="11" borderId="0" xfId="0" applyFont="1" applyFill="1" applyBorder="1" applyAlignment="1">
      <alignment horizontal="center" vertical="center" wrapText="1"/>
    </xf>
    <xf numFmtId="0" fontId="53" fillId="11" borderId="4" xfId="0" applyFont="1" applyFill="1" applyBorder="1" applyAlignment="1">
      <alignment horizontal="center" vertical="center" wrapText="1"/>
    </xf>
    <xf numFmtId="164" fontId="4" fillId="3" borderId="1" xfId="0" applyNumberFormat="1" applyFont="1" applyFill="1" applyBorder="1" applyAlignment="1">
      <alignment horizontal="left" vertical="center" shrinkToFit="1"/>
    </xf>
    <xf numFmtId="164" fontId="4" fillId="3" borderId="25" xfId="0" applyNumberFormat="1" applyFont="1" applyFill="1" applyBorder="1" applyAlignment="1">
      <alignment horizontal="left" vertical="center" shrinkToFit="1"/>
    </xf>
    <xf numFmtId="0" fontId="49" fillId="12" borderId="3" xfId="0" applyFont="1" applyFill="1" applyBorder="1" applyAlignment="1">
      <alignment horizontal="center" vertical="center" wrapText="1"/>
    </xf>
    <xf numFmtId="0" fontId="49" fillId="12" borderId="4" xfId="0" applyFont="1" applyFill="1" applyBorder="1" applyAlignment="1">
      <alignment horizontal="center" vertical="center" wrapText="1"/>
    </xf>
    <xf numFmtId="0" fontId="64" fillId="0" borderId="3" xfId="0" applyFont="1" applyBorder="1" applyAlignment="1">
      <alignment horizontal="center" vertical="center" wrapText="1"/>
    </xf>
    <xf numFmtId="0" fontId="64" fillId="0" borderId="4" xfId="0" applyFont="1" applyBorder="1" applyAlignment="1">
      <alignment horizontal="center" vertical="center"/>
    </xf>
    <xf numFmtId="0" fontId="6" fillId="3" borderId="20" xfId="0" applyNumberFormat="1" applyFont="1" applyFill="1" applyBorder="1" applyAlignment="1">
      <alignment horizontal="center" vertical="center"/>
    </xf>
    <xf numFmtId="0" fontId="40" fillId="0" borderId="3"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wrapText="1"/>
    </xf>
    <xf numFmtId="0" fontId="48" fillId="0" borderId="3" xfId="0" applyNumberFormat="1" applyFont="1" applyFill="1" applyBorder="1" applyAlignment="1">
      <alignment horizontal="center" vertical="center" wrapText="1"/>
    </xf>
    <xf numFmtId="0" fontId="48" fillId="0" borderId="4" xfId="0" applyNumberFormat="1" applyFont="1" applyFill="1" applyBorder="1" applyAlignment="1">
      <alignment horizontal="center" vertical="center" wrapText="1"/>
    </xf>
    <xf numFmtId="167" fontId="14" fillId="4" borderId="24" xfId="0" applyNumberFormat="1" applyFont="1" applyFill="1" applyBorder="1" applyAlignment="1">
      <alignment horizontal="center" vertical="center" shrinkToFit="1"/>
    </xf>
    <xf numFmtId="0" fontId="48" fillId="7" borderId="3" xfId="0" applyNumberFormat="1" applyFont="1" applyFill="1" applyBorder="1" applyAlignment="1">
      <alignment horizontal="center" vertical="center" wrapText="1"/>
    </xf>
    <xf numFmtId="0" fontId="48" fillId="7" borderId="4" xfId="0" applyNumberFormat="1" applyFont="1" applyFill="1" applyBorder="1" applyAlignment="1">
      <alignment horizontal="center" vertical="center" wrapText="1"/>
    </xf>
    <xf numFmtId="0" fontId="6" fillId="3" borderId="26" xfId="0" applyNumberFormat="1" applyFont="1" applyFill="1" applyBorder="1" applyAlignment="1">
      <alignment horizontal="center" vertical="center"/>
    </xf>
    <xf numFmtId="0" fontId="39" fillId="7" borderId="3" xfId="0" applyFont="1" applyFill="1" applyBorder="1" applyAlignment="1">
      <alignment horizontal="center" vertical="center" wrapText="1" shrinkToFit="1"/>
    </xf>
    <xf numFmtId="0" fontId="39" fillId="7" borderId="20" xfId="0" applyFont="1" applyFill="1" applyBorder="1" applyAlignment="1">
      <alignment horizontal="center" vertical="center" wrapText="1" shrinkToFi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39" fillId="13" borderId="3" xfId="0" applyNumberFormat="1" applyFont="1" applyFill="1" applyBorder="1" applyAlignment="1">
      <alignment horizontal="center" vertical="center" wrapText="1"/>
    </xf>
    <xf numFmtId="0" fontId="39" fillId="13" borderId="4" xfId="0" applyNumberFormat="1" applyFont="1" applyFill="1" applyBorder="1" applyAlignment="1">
      <alignment horizontal="center" vertical="center" wrapText="1"/>
    </xf>
    <xf numFmtId="0" fontId="55" fillId="3" borderId="20" xfId="0" applyNumberFormat="1" applyFont="1" applyFill="1" applyBorder="1" applyAlignment="1">
      <alignment horizontal="center" vertical="center"/>
    </xf>
    <xf numFmtId="0" fontId="48" fillId="7" borderId="0" xfId="0" applyNumberFormat="1" applyFont="1" applyFill="1" applyBorder="1" applyAlignment="1">
      <alignment horizontal="center" vertical="center" wrapText="1"/>
    </xf>
    <xf numFmtId="0" fontId="39" fillId="6" borderId="3" xfId="0" applyNumberFormat="1" applyFont="1" applyFill="1" applyBorder="1" applyAlignment="1">
      <alignment horizontal="center" vertical="center"/>
    </xf>
    <xf numFmtId="0" fontId="39" fillId="6" borderId="4" xfId="0" applyNumberFormat="1" applyFont="1" applyFill="1" applyBorder="1" applyAlignment="1">
      <alignment horizontal="center" vertical="center"/>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45" fillId="0" borderId="3" xfId="0" applyFont="1" applyBorder="1" applyAlignment="1">
      <alignment horizontal="center" vertical="center" wrapText="1" shrinkToFit="1"/>
    </xf>
    <xf numFmtId="0" fontId="45" fillId="0" borderId="4" xfId="0" applyFont="1" applyBorder="1" applyAlignment="1">
      <alignment horizontal="center" vertical="center" wrapText="1" shrinkToFit="1"/>
    </xf>
    <xf numFmtId="0" fontId="54" fillId="12" borderId="0" xfId="0" applyFont="1" applyFill="1" applyAlignment="1">
      <alignment horizontal="center" vertical="center" wrapText="1"/>
    </xf>
    <xf numFmtId="0" fontId="47" fillId="0" borderId="3" xfId="0" applyNumberFormat="1" applyFont="1" applyFill="1" applyBorder="1" applyAlignment="1">
      <alignment horizontal="center" vertical="center" wrapText="1"/>
    </xf>
    <xf numFmtId="0" fontId="47" fillId="0" borderId="4" xfId="0" applyNumberFormat="1" applyFont="1" applyFill="1" applyBorder="1" applyAlignment="1">
      <alignment horizontal="center" vertical="center" wrapText="1"/>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8" fillId="6" borderId="3" xfId="0" applyNumberFormat="1" applyFont="1" applyFill="1" applyBorder="1" applyAlignment="1">
      <alignment horizontal="center" vertical="center" wrapText="1"/>
    </xf>
    <xf numFmtId="0" fontId="48" fillId="6" borderId="0" xfId="0" applyNumberFormat="1" applyFont="1" applyFill="1" applyBorder="1" applyAlignment="1">
      <alignment horizontal="center" vertical="center" wrapText="1"/>
    </xf>
    <xf numFmtId="0" fontId="48" fillId="6" borderId="28" xfId="0" applyNumberFormat="1" applyFont="1" applyFill="1" applyBorder="1" applyAlignment="1">
      <alignment horizontal="center" vertical="center" wrapText="1"/>
    </xf>
    <xf numFmtId="0" fontId="48" fillId="6" borderId="23" xfId="0" applyNumberFormat="1" applyFont="1" applyFill="1" applyBorder="1" applyAlignment="1">
      <alignment horizontal="center" vertical="center" wrapText="1"/>
    </xf>
    <xf numFmtId="0" fontId="55" fillId="3" borderId="5" xfId="0" applyNumberFormat="1" applyFont="1" applyFill="1" applyBorder="1" applyAlignment="1">
      <alignment horizontal="center" vertical="center"/>
    </xf>
    <xf numFmtId="0" fontId="55" fillId="3" borderId="26" xfId="0" applyNumberFormat="1" applyFont="1" applyFill="1" applyBorder="1" applyAlignment="1">
      <alignment horizontal="center" vertical="center"/>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47" fillId="0" borderId="3" xfId="0" applyFont="1" applyBorder="1" applyAlignment="1">
      <alignment horizontal="left" vertical="center" wrapText="1"/>
    </xf>
    <xf numFmtId="0" fontId="47" fillId="0" borderId="4" xfId="0" applyFont="1" applyBorder="1" applyAlignment="1">
      <alignment horizontal="left" vertical="center" wrapText="1"/>
    </xf>
    <xf numFmtId="0" fontId="55" fillId="3" borderId="8" xfId="0" applyNumberFormat="1" applyFont="1" applyFill="1" applyBorder="1" applyAlignment="1">
      <alignment horizontal="center" vertical="center"/>
    </xf>
    <xf numFmtId="0" fontId="39" fillId="7" borderId="0" xfId="0" applyFont="1" applyFill="1" applyBorder="1" applyAlignment="1">
      <alignment horizontal="center" vertical="center" wrapText="1"/>
    </xf>
    <xf numFmtId="0" fontId="39" fillId="7" borderId="20" xfId="0" applyFont="1" applyFill="1" applyBorder="1" applyAlignment="1">
      <alignment horizontal="center" vertical="center" wrapText="1"/>
    </xf>
    <xf numFmtId="0" fontId="39" fillId="16" borderId="16" xfId="0" applyFont="1" applyFill="1" applyBorder="1" applyAlignment="1">
      <alignment horizontal="center" vertical="center" wrapText="1"/>
    </xf>
    <xf numFmtId="0" fontId="39" fillId="16" borderId="22" xfId="0" applyFont="1" applyFill="1" applyBorder="1" applyAlignment="1">
      <alignment horizontal="center" vertical="center" wrapText="1"/>
    </xf>
    <xf numFmtId="0" fontId="39" fillId="16" borderId="17"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23" xfId="0" applyFont="1" applyFill="1" applyBorder="1" applyAlignment="1">
      <alignment horizontal="center" vertical="center" wrapText="1"/>
    </xf>
    <xf numFmtId="0" fontId="39" fillId="16" borderId="19" xfId="0" applyFont="1" applyFill="1" applyBorder="1" applyAlignment="1">
      <alignment horizontal="center" vertical="center" wrapText="1"/>
    </xf>
    <xf numFmtId="0" fontId="44" fillId="0" borderId="3" xfId="0" applyFont="1" applyBorder="1" applyAlignment="1">
      <alignment horizontal="center" vertical="center" wrapText="1" shrinkToFit="1"/>
    </xf>
    <xf numFmtId="0" fontId="44" fillId="0" borderId="4" xfId="0" applyFont="1" applyBorder="1" applyAlignment="1">
      <alignment horizontal="center" vertical="center" wrapText="1" shrinkToFit="1"/>
    </xf>
    <xf numFmtId="0" fontId="44" fillId="0" borderId="28" xfId="0" applyFont="1" applyBorder="1" applyAlignment="1">
      <alignment horizontal="center" vertical="center" wrapText="1" shrinkToFit="1"/>
    </xf>
    <xf numFmtId="0" fontId="44" fillId="0" borderId="29" xfId="0" applyFont="1" applyBorder="1" applyAlignment="1">
      <alignment horizontal="center" vertical="center" wrapText="1" shrinkToFit="1"/>
    </xf>
    <xf numFmtId="0" fontId="48" fillId="7" borderId="21" xfId="0" applyFont="1" applyFill="1" applyBorder="1" applyAlignment="1">
      <alignment horizontal="left" vertical="center" wrapText="1"/>
    </xf>
    <xf numFmtId="0" fontId="48" fillId="7" borderId="20" xfId="0" applyFont="1" applyFill="1" applyBorder="1" applyAlignment="1">
      <alignment horizontal="left" vertical="center" wrapText="1"/>
    </xf>
    <xf numFmtId="0" fontId="39" fillId="7" borderId="3" xfId="0" applyFont="1" applyFill="1" applyBorder="1" applyAlignment="1">
      <alignment horizontal="center"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54" fillId="8" borderId="3" xfId="0" applyNumberFormat="1" applyFont="1" applyFill="1" applyBorder="1" applyAlignment="1">
      <alignment horizontal="center" vertical="center" wrapText="1"/>
    </xf>
    <xf numFmtId="0" fontId="54" fillId="8" borderId="30" xfId="0" applyNumberFormat="1" applyFont="1" applyFill="1" applyBorder="1" applyAlignment="1">
      <alignment horizontal="center" vertical="center" wrapText="1"/>
    </xf>
    <xf numFmtId="0" fontId="57" fillId="0" borderId="3"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0" fontId="39" fillId="0" borderId="32" xfId="0" applyFont="1" applyFill="1" applyBorder="1" applyAlignment="1">
      <alignment horizontal="center" vertical="center" wrapText="1" shrinkToFit="1"/>
    </xf>
    <xf numFmtId="0" fontId="39" fillId="0" borderId="31" xfId="0" applyFont="1" applyFill="1" applyBorder="1" applyAlignment="1">
      <alignment horizontal="center" vertical="center" wrapText="1" shrinkToFit="1"/>
    </xf>
    <xf numFmtId="0" fontId="57" fillId="16" borderId="33" xfId="0" applyNumberFormat="1" applyFont="1" applyFill="1" applyBorder="1" applyAlignment="1">
      <alignment horizontal="center" vertical="center" wrapText="1"/>
    </xf>
    <xf numFmtId="0" fontId="57" fillId="16" borderId="34" xfId="0" applyNumberFormat="1" applyFont="1" applyFill="1" applyBorder="1" applyAlignment="1">
      <alignment horizontal="center" vertical="center" wrapText="1"/>
    </xf>
    <xf numFmtId="0" fontId="57" fillId="16" borderId="35" xfId="0" applyNumberFormat="1" applyFont="1" applyFill="1" applyBorder="1" applyAlignment="1">
      <alignment horizontal="center" vertical="center" wrapText="1"/>
    </xf>
    <xf numFmtId="0" fontId="57" fillId="0" borderId="4" xfId="0" applyNumberFormat="1" applyFont="1" applyFill="1" applyBorder="1" applyAlignment="1">
      <alignment horizontal="center" vertical="center"/>
    </xf>
    <xf numFmtId="0" fontId="48" fillId="7" borderId="0" xfId="0" applyFont="1" applyFill="1" applyBorder="1" applyAlignment="1">
      <alignment horizontal="left" vertical="center" wrapText="1"/>
    </xf>
    <xf numFmtId="0" fontId="54" fillId="3" borderId="3" xfId="0" applyFont="1" applyFill="1" applyBorder="1" applyAlignment="1">
      <alignment horizontal="center" vertical="center" wrapText="1"/>
    </xf>
    <xf numFmtId="0" fontId="54" fillId="3" borderId="20" xfId="0" applyFont="1" applyFill="1" applyBorder="1" applyAlignment="1">
      <alignment horizontal="center" vertical="center" wrapText="1"/>
    </xf>
    <xf numFmtId="0" fontId="23" fillId="0" borderId="20" xfId="1" applyFont="1" applyFill="1" applyBorder="1" applyAlignment="1" applyProtection="1">
      <alignment horizontal="right" vertical="center"/>
    </xf>
    <xf numFmtId="0" fontId="23" fillId="0" borderId="26" xfId="1" applyFont="1" applyFill="1" applyBorder="1" applyAlignment="1" applyProtection="1">
      <alignment horizontal="right" vertical="center"/>
    </xf>
    <xf numFmtId="0" fontId="48" fillId="0" borderId="3" xfId="0" applyFont="1" applyBorder="1" applyAlignment="1">
      <alignment horizontal="center" vertical="center" shrinkToFit="1"/>
    </xf>
    <xf numFmtId="0" fontId="48" fillId="0" borderId="4" xfId="0" applyFont="1" applyBorder="1" applyAlignment="1">
      <alignment horizontal="center" vertical="center" shrinkToFit="1"/>
    </xf>
    <xf numFmtId="0" fontId="51" fillId="0" borderId="3" xfId="0" applyFont="1" applyBorder="1" applyAlignment="1">
      <alignment horizontal="center" vertical="center" wrapText="1" shrinkToFit="1"/>
    </xf>
    <xf numFmtId="0" fontId="51" fillId="0" borderId="4" xfId="0" applyFont="1" applyBorder="1" applyAlignment="1">
      <alignment horizontal="center" vertical="center" wrapText="1" shrinkToFit="1"/>
    </xf>
    <xf numFmtId="0" fontId="50" fillId="9" borderId="0" xfId="0" applyFont="1" applyFill="1" applyBorder="1" applyAlignment="1">
      <alignment horizontal="center" vertical="center"/>
    </xf>
    <xf numFmtId="0" fontId="50" fillId="9" borderId="4" xfId="0" applyFont="1" applyFill="1" applyBorder="1" applyAlignment="1">
      <alignment horizontal="center" vertical="center"/>
    </xf>
    <xf numFmtId="0" fontId="48" fillId="0" borderId="3" xfId="0" applyFont="1" applyBorder="1" applyAlignment="1">
      <alignment horizontal="center" vertical="center" wrapText="1" shrinkToFit="1"/>
    </xf>
    <xf numFmtId="0" fontId="48" fillId="0" borderId="4" xfId="0" applyFont="1" applyBorder="1" applyAlignment="1">
      <alignment horizontal="center" vertical="center" wrapText="1" shrinkToFit="1"/>
    </xf>
    <xf numFmtId="0" fontId="52" fillId="10" borderId="3" xfId="0" applyFont="1" applyFill="1" applyBorder="1" applyAlignment="1">
      <alignment horizontal="center" wrapText="1"/>
    </xf>
    <xf numFmtId="0" fontId="52" fillId="10" borderId="0" xfId="0" applyFont="1" applyFill="1" applyBorder="1" applyAlignment="1">
      <alignment horizontal="center" wrapText="1"/>
    </xf>
    <xf numFmtId="0" fontId="52" fillId="10" borderId="20" xfId="0" applyFont="1" applyFill="1" applyBorder="1" applyAlignment="1">
      <alignment horizontal="center" wrapText="1"/>
    </xf>
  </cellXfs>
  <cellStyles count="4">
    <cellStyle name="Comma" xfId="2" builtinId="3"/>
    <cellStyle name="Hyperlink" xfId="1" builtinId="8" customBuiltin="1"/>
    <cellStyle name="Normal" xfId="0" builtinId="0" customBuiltin="1"/>
    <cellStyle name="Normal 2" xfId="3" xr:uid="{00000000-0005-0000-0000-000003000000}"/>
  </cellStyles>
  <dxfs count="56">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CC99FF"/>
      <color rgb="FFFFFF99"/>
      <color rgb="FF8282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35</xdr:col>
      <xdr:colOff>100965</xdr:colOff>
      <xdr:row>7</xdr:row>
      <xdr:rowOff>95250</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1266825</xdr:colOff>
      <xdr:row>24</xdr:row>
      <xdr:rowOff>523875</xdr:rowOff>
    </xdr:from>
    <xdr:to>
      <xdr:col>11</xdr:col>
      <xdr:colOff>666750</xdr:colOff>
      <xdr:row>29</xdr:row>
      <xdr:rowOff>762000</xdr:rowOff>
    </xdr:to>
    <xdr:sp macro="" textlink="">
      <xdr:nvSpPr>
        <xdr:cNvPr id="5" name="Explosion: 8 Points 4">
          <a:extLst>
            <a:ext uri="{FF2B5EF4-FFF2-40B4-BE49-F238E27FC236}">
              <a16:creationId xmlns:a16="http://schemas.microsoft.com/office/drawing/2014/main" id="{ED2D54A3-2CEF-4229-B036-8D16E4DBFEBA}"/>
            </a:ext>
          </a:extLst>
        </xdr:cNvPr>
        <xdr:cNvSpPr/>
      </xdr:nvSpPr>
      <xdr:spPr>
        <a:xfrm>
          <a:off x="7572375" y="8953500"/>
          <a:ext cx="3981450" cy="2457450"/>
        </a:xfrm>
        <a:prstGeom prst="irregularSeal1">
          <a:avLst/>
        </a:prstGeom>
        <a:solidFill>
          <a:srgbClr val="FFFF00">
            <a:alpha val="35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1373321</xdr:colOff>
      <xdr:row>24</xdr:row>
      <xdr:rowOff>356673</xdr:rowOff>
    </xdr:from>
    <xdr:to>
      <xdr:col>9</xdr:col>
      <xdr:colOff>1761610</xdr:colOff>
      <xdr:row>28</xdr:row>
      <xdr:rowOff>73461</xdr:rowOff>
    </xdr:to>
    <xdr:sp macro="" textlink="">
      <xdr:nvSpPr>
        <xdr:cNvPr id="2" name="Right Arrow 8">
          <a:extLst>
            <a:ext uri="{FF2B5EF4-FFF2-40B4-BE49-F238E27FC236}">
              <a16:creationId xmlns:a16="http://schemas.microsoft.com/office/drawing/2014/main" id="{BB201C64-D7A6-42B6-8117-F1D0552CE316}"/>
            </a:ext>
          </a:extLst>
        </xdr:cNvPr>
        <xdr:cNvSpPr/>
      </xdr:nvSpPr>
      <xdr:spPr>
        <a:xfrm rot="7115986">
          <a:off x="9743409" y="9093485"/>
          <a:ext cx="1002663" cy="388289"/>
        </a:xfrm>
        <a:prstGeom prst="rightArrow">
          <a:avLst>
            <a:gd name="adj1" fmla="val 68711"/>
            <a:gd name="adj2" fmla="val 5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1304926</xdr:colOff>
      <xdr:row>10</xdr:row>
      <xdr:rowOff>419100</xdr:rowOff>
    </xdr:from>
    <xdr:to>
      <xdr:col>11</xdr:col>
      <xdr:colOff>628651</xdr:colOff>
      <xdr:row>14</xdr:row>
      <xdr:rowOff>85725</xdr:rowOff>
    </xdr:to>
    <xdr:sp macro="" textlink="">
      <xdr:nvSpPr>
        <xdr:cNvPr id="4" name="Star: 32 Points 3">
          <a:extLst>
            <a:ext uri="{FF2B5EF4-FFF2-40B4-BE49-F238E27FC236}">
              <a16:creationId xmlns:a16="http://schemas.microsoft.com/office/drawing/2014/main" id="{9B0C84CD-C597-430D-85F4-BD53C90562B8}"/>
            </a:ext>
          </a:extLst>
        </xdr:cNvPr>
        <xdr:cNvSpPr/>
      </xdr:nvSpPr>
      <xdr:spPr>
        <a:xfrm>
          <a:off x="7610476" y="1943100"/>
          <a:ext cx="3905250" cy="1666875"/>
        </a:xfrm>
        <a:prstGeom prst="star32">
          <a:avLst/>
        </a:prstGeom>
        <a:solidFill>
          <a:schemeClr val="accent1">
            <a:alpha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220797</xdr:colOff>
      <xdr:row>24</xdr:row>
      <xdr:rowOff>270948</xdr:rowOff>
    </xdr:from>
    <xdr:to>
      <xdr:col>9</xdr:col>
      <xdr:colOff>609086</xdr:colOff>
      <xdr:row>27</xdr:row>
      <xdr:rowOff>225861</xdr:rowOff>
    </xdr:to>
    <xdr:sp macro="" textlink="">
      <xdr:nvSpPr>
        <xdr:cNvPr id="6" name="Right Arrow 8">
          <a:extLst>
            <a:ext uri="{FF2B5EF4-FFF2-40B4-BE49-F238E27FC236}">
              <a16:creationId xmlns:a16="http://schemas.microsoft.com/office/drawing/2014/main" id="{586504E8-D077-49AF-9252-8404A9D55E53}"/>
            </a:ext>
          </a:extLst>
        </xdr:cNvPr>
        <xdr:cNvSpPr/>
      </xdr:nvSpPr>
      <xdr:spPr>
        <a:xfrm rot="4413077">
          <a:off x="8590885" y="9007760"/>
          <a:ext cx="1002663" cy="388289"/>
        </a:xfrm>
        <a:prstGeom prst="rightArrow">
          <a:avLst>
            <a:gd name="adj1" fmla="val 68711"/>
            <a:gd name="adj2" fmla="val 5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2047874</xdr:colOff>
      <xdr:row>26</xdr:row>
      <xdr:rowOff>76200</xdr:rowOff>
    </xdr:from>
    <xdr:to>
      <xdr:col>9</xdr:col>
      <xdr:colOff>38100</xdr:colOff>
      <xdr:row>28</xdr:row>
      <xdr:rowOff>28576</xdr:rowOff>
    </xdr:to>
    <xdr:sp macro="" textlink="">
      <xdr:nvSpPr>
        <xdr:cNvPr id="8" name="Oval 7">
          <a:extLst>
            <a:ext uri="{FF2B5EF4-FFF2-40B4-BE49-F238E27FC236}">
              <a16:creationId xmlns:a16="http://schemas.microsoft.com/office/drawing/2014/main" id="{697DAE15-D4E0-4E4B-8145-C395767F3D1A}"/>
            </a:ext>
          </a:extLst>
        </xdr:cNvPr>
        <xdr:cNvSpPr/>
      </xdr:nvSpPr>
      <xdr:spPr>
        <a:xfrm>
          <a:off x="8353424" y="9391650"/>
          <a:ext cx="361951" cy="352426"/>
        </a:xfrm>
        <a:prstGeom prst="ellipse">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1685925</xdr:colOff>
      <xdr:row>26</xdr:row>
      <xdr:rowOff>742950</xdr:rowOff>
    </xdr:from>
    <xdr:to>
      <xdr:col>8</xdr:col>
      <xdr:colOff>285750</xdr:colOff>
      <xdr:row>27</xdr:row>
      <xdr:rowOff>123825</xdr:rowOff>
    </xdr:to>
    <xdr:sp macro="" textlink="">
      <xdr:nvSpPr>
        <xdr:cNvPr id="4" name="Star: 5 Points 3">
          <a:extLst>
            <a:ext uri="{FF2B5EF4-FFF2-40B4-BE49-F238E27FC236}">
              <a16:creationId xmlns:a16="http://schemas.microsoft.com/office/drawing/2014/main" id="{1A44A548-F41D-4B5C-9724-2735D9551088}"/>
            </a:ext>
          </a:extLst>
        </xdr:cNvPr>
        <xdr:cNvSpPr/>
      </xdr:nvSpPr>
      <xdr:spPr>
        <a:xfrm>
          <a:off x="8001000" y="11029950"/>
          <a:ext cx="657225" cy="4191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1800225</xdr:colOff>
      <xdr:row>24</xdr:row>
      <xdr:rowOff>390525</xdr:rowOff>
    </xdr:from>
    <xdr:to>
      <xdr:col>7</xdr:col>
      <xdr:colOff>85725</xdr:colOff>
      <xdr:row>25</xdr:row>
      <xdr:rowOff>352425</xdr:rowOff>
    </xdr:to>
    <xdr:sp macro="" textlink="">
      <xdr:nvSpPr>
        <xdr:cNvPr id="5" name="Star: 5 Points 4">
          <a:extLst>
            <a:ext uri="{FF2B5EF4-FFF2-40B4-BE49-F238E27FC236}">
              <a16:creationId xmlns:a16="http://schemas.microsoft.com/office/drawing/2014/main" id="{C5066C9A-23E0-47F5-A226-E5D4F0BC4A0C}"/>
            </a:ext>
          </a:extLst>
        </xdr:cNvPr>
        <xdr:cNvSpPr/>
      </xdr:nvSpPr>
      <xdr:spPr>
        <a:xfrm>
          <a:off x="5743575" y="9953625"/>
          <a:ext cx="657225" cy="5715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1590675</xdr:colOff>
      <xdr:row>24</xdr:row>
      <xdr:rowOff>419100</xdr:rowOff>
    </xdr:from>
    <xdr:to>
      <xdr:col>8</xdr:col>
      <xdr:colOff>190500</xdr:colOff>
      <xdr:row>26</xdr:row>
      <xdr:rowOff>152400</xdr:rowOff>
    </xdr:to>
    <xdr:sp macro="" textlink="">
      <xdr:nvSpPr>
        <xdr:cNvPr id="6" name="Star: 5 Points 5">
          <a:extLst>
            <a:ext uri="{FF2B5EF4-FFF2-40B4-BE49-F238E27FC236}">
              <a16:creationId xmlns:a16="http://schemas.microsoft.com/office/drawing/2014/main" id="{46DD3A96-DC64-4BFC-8B74-7B10B459A9C1}"/>
            </a:ext>
          </a:extLst>
        </xdr:cNvPr>
        <xdr:cNvSpPr/>
      </xdr:nvSpPr>
      <xdr:spPr>
        <a:xfrm>
          <a:off x="7905750" y="9982200"/>
          <a:ext cx="657225" cy="4572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1819275</xdr:colOff>
      <xdr:row>26</xdr:row>
      <xdr:rowOff>619125</xdr:rowOff>
    </xdr:from>
    <xdr:to>
      <xdr:col>7</xdr:col>
      <xdr:colOff>104775</xdr:colOff>
      <xdr:row>27</xdr:row>
      <xdr:rowOff>152400</xdr:rowOff>
    </xdr:to>
    <xdr:sp macro="" textlink="">
      <xdr:nvSpPr>
        <xdr:cNvPr id="7" name="Star: 5 Points 6">
          <a:extLst>
            <a:ext uri="{FF2B5EF4-FFF2-40B4-BE49-F238E27FC236}">
              <a16:creationId xmlns:a16="http://schemas.microsoft.com/office/drawing/2014/main" id="{F32B4DFE-1888-412C-A843-081B790546D5}"/>
            </a:ext>
          </a:extLst>
        </xdr:cNvPr>
        <xdr:cNvSpPr/>
      </xdr:nvSpPr>
      <xdr:spPr>
        <a:xfrm>
          <a:off x="5762625" y="10906125"/>
          <a:ext cx="657225" cy="5715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AA8" sqref="A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111.28515625" customWidth="1"/>
    <col min="28" max="28" width="6.5703125" hidden="1" customWidth="1"/>
    <col min="29" max="29" width="17.140625" hidden="1" customWidth="1"/>
    <col min="30" max="30" width="10.28515625" hidden="1" customWidth="1"/>
    <col min="31" max="32" width="0" hidden="1" customWidth="1"/>
  </cols>
  <sheetData>
    <row r="1" spans="1:32" s="4" customFormat="1" ht="15" customHeight="1" x14ac:dyDescent="0.2">
      <c r="A1" s="114">
        <f>DATE(AD18,AD20,1)</f>
        <v>44317</v>
      </c>
      <c r="B1" s="114"/>
      <c r="C1" s="114"/>
      <c r="D1" s="114"/>
      <c r="E1" s="114"/>
      <c r="F1" s="114"/>
      <c r="G1" s="114"/>
      <c r="H1" s="114"/>
      <c r="I1" s="16"/>
      <c r="J1" s="16"/>
      <c r="K1" s="117">
        <f>DATE(YEAR(A1),MONTH(A1)-1,1)</f>
        <v>44287</v>
      </c>
      <c r="L1" s="117"/>
      <c r="M1" s="117"/>
      <c r="N1" s="117"/>
      <c r="O1" s="117"/>
      <c r="P1" s="117"/>
      <c r="Q1" s="117"/>
      <c r="R1" s="3"/>
      <c r="S1" s="117">
        <f>DATE(YEAR(A1),MONTH(A1)+1,1)</f>
        <v>44348</v>
      </c>
      <c r="T1" s="117"/>
      <c r="U1" s="117"/>
      <c r="V1" s="117"/>
      <c r="W1" s="117"/>
      <c r="X1" s="117"/>
      <c r="Y1" s="117"/>
      <c r="Z1" s="3"/>
      <c r="AA1" s="3"/>
    </row>
    <row r="2" spans="1:32" s="4" customFormat="1" ht="11.25" customHeight="1" x14ac:dyDescent="0.2">
      <c r="A2" s="114"/>
      <c r="B2" s="114"/>
      <c r="C2" s="114"/>
      <c r="D2" s="114"/>
      <c r="E2" s="114"/>
      <c r="F2" s="114"/>
      <c r="G2" s="114"/>
      <c r="H2" s="114"/>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114"/>
      <c r="B3" s="114"/>
      <c r="C3" s="114"/>
      <c r="D3" s="114"/>
      <c r="E3" s="114"/>
      <c r="F3" s="114"/>
      <c r="G3" s="114"/>
      <c r="H3" s="114"/>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44287</v>
      </c>
      <c r="P3" s="28">
        <f t="shared" si="0"/>
        <v>44288</v>
      </c>
      <c r="Q3" s="28">
        <f t="shared" si="0"/>
        <v>44289</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44348</v>
      </c>
      <c r="V3" s="28">
        <f t="shared" si="1"/>
        <v>44349</v>
      </c>
      <c r="W3" s="28">
        <f t="shared" si="1"/>
        <v>44350</v>
      </c>
      <c r="X3" s="28">
        <f t="shared" si="1"/>
        <v>44351</v>
      </c>
      <c r="Y3" s="28">
        <f t="shared" si="1"/>
        <v>44352</v>
      </c>
      <c r="Z3" s="5"/>
      <c r="AA3" s="5"/>
      <c r="AB3" s="4"/>
      <c r="AC3" s="4"/>
      <c r="AD3" s="4"/>
      <c r="AE3" s="4"/>
    </row>
    <row r="4" spans="1:32" s="6" customFormat="1" ht="9" customHeight="1" x14ac:dyDescent="0.2">
      <c r="A4" s="114"/>
      <c r="B4" s="114"/>
      <c r="C4" s="114"/>
      <c r="D4" s="114"/>
      <c r="E4" s="114"/>
      <c r="F4" s="114"/>
      <c r="G4" s="114"/>
      <c r="H4" s="114"/>
      <c r="I4" s="16"/>
      <c r="J4" s="16"/>
      <c r="K4" s="28">
        <f t="shared" si="0"/>
        <v>44290</v>
      </c>
      <c r="L4" s="28">
        <f t="shared" si="0"/>
        <v>44291</v>
      </c>
      <c r="M4" s="28">
        <f t="shared" si="0"/>
        <v>44292</v>
      </c>
      <c r="N4" s="28">
        <f t="shared" si="0"/>
        <v>44293</v>
      </c>
      <c r="O4" s="28">
        <f t="shared" si="0"/>
        <v>44294</v>
      </c>
      <c r="P4" s="28">
        <f t="shared" si="0"/>
        <v>44295</v>
      </c>
      <c r="Q4" s="28">
        <f t="shared" si="0"/>
        <v>44296</v>
      </c>
      <c r="R4" s="3"/>
      <c r="S4" s="28">
        <f t="shared" si="1"/>
        <v>44353</v>
      </c>
      <c r="T4" s="28">
        <f t="shared" si="1"/>
        <v>44354</v>
      </c>
      <c r="U4" s="28">
        <f t="shared" si="1"/>
        <v>44355</v>
      </c>
      <c r="V4" s="28">
        <f t="shared" si="1"/>
        <v>44356</v>
      </c>
      <c r="W4" s="28">
        <f t="shared" si="1"/>
        <v>44357</v>
      </c>
      <c r="X4" s="28">
        <f t="shared" si="1"/>
        <v>44358</v>
      </c>
      <c r="Y4" s="28">
        <f t="shared" si="1"/>
        <v>44359</v>
      </c>
      <c r="Z4" s="5"/>
      <c r="AA4" s="5"/>
      <c r="AB4" s="4"/>
      <c r="AC4" s="4"/>
      <c r="AD4" s="4"/>
      <c r="AE4" s="4"/>
    </row>
    <row r="5" spans="1:32" s="6" customFormat="1" ht="9" customHeight="1" x14ac:dyDescent="0.2">
      <c r="A5" s="114"/>
      <c r="B5" s="114"/>
      <c r="C5" s="114"/>
      <c r="D5" s="114"/>
      <c r="E5" s="114"/>
      <c r="F5" s="114"/>
      <c r="G5" s="114"/>
      <c r="H5" s="114"/>
      <c r="I5" s="16"/>
      <c r="J5" s="16"/>
      <c r="K5" s="28">
        <f t="shared" si="0"/>
        <v>44297</v>
      </c>
      <c r="L5" s="28">
        <f t="shared" si="0"/>
        <v>44298</v>
      </c>
      <c r="M5" s="28">
        <f t="shared" si="0"/>
        <v>44299</v>
      </c>
      <c r="N5" s="28">
        <f t="shared" si="0"/>
        <v>44300</v>
      </c>
      <c r="O5" s="28">
        <f t="shared" si="0"/>
        <v>44301</v>
      </c>
      <c r="P5" s="28">
        <f t="shared" si="0"/>
        <v>44302</v>
      </c>
      <c r="Q5" s="28">
        <f t="shared" si="0"/>
        <v>44303</v>
      </c>
      <c r="R5" s="3"/>
      <c r="S5" s="28">
        <f t="shared" si="1"/>
        <v>44360</v>
      </c>
      <c r="T5" s="28">
        <f t="shared" si="1"/>
        <v>44361</v>
      </c>
      <c r="U5" s="28">
        <f t="shared" si="1"/>
        <v>44362</v>
      </c>
      <c r="V5" s="28">
        <f t="shared" si="1"/>
        <v>44363</v>
      </c>
      <c r="W5" s="28">
        <f t="shared" si="1"/>
        <v>44364</v>
      </c>
      <c r="X5" s="28">
        <f t="shared" si="1"/>
        <v>44365</v>
      </c>
      <c r="Y5" s="28">
        <f t="shared" si="1"/>
        <v>44366</v>
      </c>
      <c r="Z5" s="5"/>
      <c r="AA5" s="5"/>
      <c r="AB5" s="4"/>
      <c r="AC5" s="4"/>
      <c r="AD5" s="4"/>
      <c r="AE5" s="4"/>
    </row>
    <row r="6" spans="1:32" s="6" customFormat="1" ht="9" customHeight="1" x14ac:dyDescent="0.2">
      <c r="A6" s="114"/>
      <c r="B6" s="114"/>
      <c r="C6" s="114"/>
      <c r="D6" s="114"/>
      <c r="E6" s="114"/>
      <c r="F6" s="114"/>
      <c r="G6" s="114"/>
      <c r="H6" s="114"/>
      <c r="I6" s="16"/>
      <c r="J6" s="16"/>
      <c r="K6" s="28">
        <f t="shared" si="0"/>
        <v>44304</v>
      </c>
      <c r="L6" s="28">
        <f t="shared" si="0"/>
        <v>44305</v>
      </c>
      <c r="M6" s="28">
        <f t="shared" si="0"/>
        <v>44306</v>
      </c>
      <c r="N6" s="28">
        <f t="shared" si="0"/>
        <v>44307</v>
      </c>
      <c r="O6" s="28">
        <f t="shared" si="0"/>
        <v>44308</v>
      </c>
      <c r="P6" s="28">
        <f t="shared" si="0"/>
        <v>44309</v>
      </c>
      <c r="Q6" s="28">
        <f t="shared" si="0"/>
        <v>44310</v>
      </c>
      <c r="R6" s="3"/>
      <c r="S6" s="28">
        <f t="shared" si="1"/>
        <v>44367</v>
      </c>
      <c r="T6" s="28">
        <f t="shared" si="1"/>
        <v>44368</v>
      </c>
      <c r="U6" s="28">
        <f t="shared" si="1"/>
        <v>44369</v>
      </c>
      <c r="V6" s="28">
        <f t="shared" si="1"/>
        <v>44370</v>
      </c>
      <c r="W6" s="28">
        <f t="shared" si="1"/>
        <v>44371</v>
      </c>
      <c r="X6" s="28">
        <f t="shared" si="1"/>
        <v>44372</v>
      </c>
      <c r="Y6" s="28">
        <f t="shared" si="1"/>
        <v>44373</v>
      </c>
      <c r="Z6" s="5"/>
      <c r="AA6" s="5"/>
      <c r="AB6" s="4"/>
      <c r="AC6" s="4"/>
      <c r="AD6" s="4"/>
      <c r="AE6" s="4"/>
    </row>
    <row r="7" spans="1:32" s="6" customFormat="1" ht="9" customHeight="1" x14ac:dyDescent="0.2">
      <c r="A7" s="114"/>
      <c r="B7" s="114"/>
      <c r="C7" s="114"/>
      <c r="D7" s="114"/>
      <c r="E7" s="114"/>
      <c r="F7" s="114"/>
      <c r="G7" s="114"/>
      <c r="H7" s="114"/>
      <c r="I7" s="16"/>
      <c r="J7" s="16"/>
      <c r="K7" s="28">
        <f t="shared" si="0"/>
        <v>44311</v>
      </c>
      <c r="L7" s="28">
        <f t="shared" si="0"/>
        <v>44312</v>
      </c>
      <c r="M7" s="28">
        <f t="shared" si="0"/>
        <v>44313</v>
      </c>
      <c r="N7" s="28">
        <f t="shared" si="0"/>
        <v>44314</v>
      </c>
      <c r="O7" s="28">
        <f t="shared" si="0"/>
        <v>44315</v>
      </c>
      <c r="P7" s="28">
        <f t="shared" si="0"/>
        <v>44316</v>
      </c>
      <c r="Q7" s="28" t="str">
        <f t="shared" si="0"/>
        <v/>
      </c>
      <c r="R7" s="3"/>
      <c r="S7" s="28">
        <f t="shared" si="1"/>
        <v>44374</v>
      </c>
      <c r="T7" s="28">
        <f t="shared" si="1"/>
        <v>44375</v>
      </c>
      <c r="U7" s="28">
        <f t="shared" si="1"/>
        <v>44376</v>
      </c>
      <c r="V7" s="28">
        <f t="shared" si="1"/>
        <v>44377</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115">
        <f>A10</f>
        <v>44311</v>
      </c>
      <c r="B9" s="116"/>
      <c r="C9" s="116">
        <f>C10</f>
        <v>44312</v>
      </c>
      <c r="D9" s="116"/>
      <c r="E9" s="116">
        <f>E10</f>
        <v>44313</v>
      </c>
      <c r="F9" s="116"/>
      <c r="G9" s="116">
        <f>G10</f>
        <v>44314</v>
      </c>
      <c r="H9" s="116"/>
      <c r="I9" s="116">
        <f>I10</f>
        <v>44315</v>
      </c>
      <c r="J9" s="116"/>
      <c r="K9" s="116">
        <f>K10</f>
        <v>44316</v>
      </c>
      <c r="L9" s="116"/>
      <c r="M9" s="116"/>
      <c r="N9" s="116"/>
      <c r="O9" s="116"/>
      <c r="P9" s="116"/>
      <c r="Q9" s="116"/>
      <c r="R9" s="116"/>
      <c r="S9" s="116">
        <f>S10</f>
        <v>44317</v>
      </c>
      <c r="T9" s="116"/>
      <c r="U9" s="116"/>
      <c r="V9" s="116"/>
      <c r="W9" s="116"/>
      <c r="X9" s="116"/>
      <c r="Y9" s="116"/>
      <c r="Z9" s="118"/>
      <c r="AB9" s="50" t="s">
        <v>18</v>
      </c>
      <c r="AC9" s="50"/>
      <c r="AD9" s="50"/>
      <c r="AE9" s="50"/>
      <c r="AF9" s="50"/>
    </row>
    <row r="10" spans="1:32" s="1" customFormat="1" ht="18.75" x14ac:dyDescent="0.25">
      <c r="A10" s="20">
        <f>$A$1-(WEEKDAY($A$1,1)-(start_day-1))-IF((WEEKDAY($A$1,1)-(start_day-1))&lt;=0,7,0)+1</f>
        <v>44311</v>
      </c>
      <c r="B10" s="21"/>
      <c r="C10" s="18">
        <f>A10+1</f>
        <v>44312</v>
      </c>
      <c r="D10" s="19"/>
      <c r="E10" s="18">
        <f>C10+1</f>
        <v>44313</v>
      </c>
      <c r="F10" s="19"/>
      <c r="G10" s="18">
        <f>E10+1</f>
        <v>44314</v>
      </c>
      <c r="H10" s="19"/>
      <c r="I10" s="18">
        <f>G10+1</f>
        <v>44315</v>
      </c>
      <c r="J10" s="19"/>
      <c r="K10" s="100">
        <f>I10+1</f>
        <v>44316</v>
      </c>
      <c r="L10" s="101"/>
      <c r="M10" s="102"/>
      <c r="N10" s="102"/>
      <c r="O10" s="102"/>
      <c r="P10" s="102"/>
      <c r="Q10" s="102"/>
      <c r="R10" s="103"/>
      <c r="S10" s="104">
        <f>K10+1</f>
        <v>44317</v>
      </c>
      <c r="T10" s="105"/>
      <c r="U10" s="106"/>
      <c r="V10" s="106"/>
      <c r="W10" s="106"/>
      <c r="X10" s="106"/>
      <c r="Y10" s="106"/>
      <c r="Z10" s="107"/>
      <c r="AA10" s="10"/>
      <c r="AB10" s="51" t="s">
        <v>4</v>
      </c>
      <c r="AC10" s="51"/>
      <c r="AD10" s="51"/>
      <c r="AE10" s="51"/>
      <c r="AF10" s="51"/>
    </row>
    <row r="11" spans="1:32"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32"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32"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32"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32"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32" s="1" customFormat="1" ht="18.75" x14ac:dyDescent="0.2">
      <c r="A16" s="20">
        <f>S10+1</f>
        <v>44318</v>
      </c>
      <c r="B16" s="21"/>
      <c r="C16" s="18">
        <f>A16+1</f>
        <v>44319</v>
      </c>
      <c r="D16" s="19"/>
      <c r="E16" s="18">
        <f>C16+1</f>
        <v>44320</v>
      </c>
      <c r="F16" s="19"/>
      <c r="G16" s="18">
        <f>E16+1</f>
        <v>44321</v>
      </c>
      <c r="H16" s="19"/>
      <c r="I16" s="18">
        <f>G16+1</f>
        <v>44322</v>
      </c>
      <c r="J16" s="19"/>
      <c r="K16" s="100">
        <f>I16+1</f>
        <v>44323</v>
      </c>
      <c r="L16" s="101"/>
      <c r="M16" s="102"/>
      <c r="N16" s="102"/>
      <c r="O16" s="102"/>
      <c r="P16" s="102"/>
      <c r="Q16" s="102"/>
      <c r="R16" s="103"/>
      <c r="S16" s="104">
        <f>K16+1</f>
        <v>44324</v>
      </c>
      <c r="T16" s="105"/>
      <c r="U16" s="106"/>
      <c r="V16" s="106"/>
      <c r="W16" s="106"/>
      <c r="X16" s="106"/>
      <c r="Y16" s="106"/>
      <c r="Z16" s="107"/>
      <c r="AA16" s="10"/>
      <c r="AB16" s="33" t="s">
        <v>7</v>
      </c>
      <c r="AC16" s="14"/>
      <c r="AD16" s="15"/>
    </row>
    <row r="17" spans="1:31"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c r="AB17" s="15"/>
    </row>
    <row r="18" spans="1:31"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c r="AB18" s="15"/>
      <c r="AC18" s="34" t="s">
        <v>1</v>
      </c>
      <c r="AD18" s="35">
        <v>2021</v>
      </c>
    </row>
    <row r="19" spans="1:31"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c r="AB19" s="15"/>
    </row>
    <row r="20" spans="1:31"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c r="AB20" s="15"/>
      <c r="AC20" s="34" t="s">
        <v>2</v>
      </c>
      <c r="AD20" s="35">
        <v>5</v>
      </c>
    </row>
    <row r="21" spans="1:31"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c r="AB21" s="1"/>
      <c r="AC21" s="1"/>
      <c r="AD21" s="1"/>
      <c r="AE21" s="1"/>
    </row>
    <row r="22" spans="1:31" s="1" customFormat="1" ht="18.75" x14ac:dyDescent="0.2">
      <c r="A22" s="20">
        <f>S16+1</f>
        <v>44325</v>
      </c>
      <c r="B22" s="21"/>
      <c r="C22" s="18">
        <f>A22+1</f>
        <v>44326</v>
      </c>
      <c r="D22" s="19"/>
      <c r="E22" s="18">
        <f>C22+1</f>
        <v>44327</v>
      </c>
      <c r="F22" s="19"/>
      <c r="G22" s="18">
        <f>E22+1</f>
        <v>44328</v>
      </c>
      <c r="H22" s="19"/>
      <c r="I22" s="18">
        <f>G22+1</f>
        <v>44329</v>
      </c>
      <c r="J22" s="19"/>
      <c r="K22" s="100">
        <f>I22+1</f>
        <v>44330</v>
      </c>
      <c r="L22" s="101"/>
      <c r="M22" s="102"/>
      <c r="N22" s="102"/>
      <c r="O22" s="102"/>
      <c r="P22" s="102"/>
      <c r="Q22" s="102"/>
      <c r="R22" s="103"/>
      <c r="S22" s="104">
        <f>K22+1</f>
        <v>44331</v>
      </c>
      <c r="T22" s="105"/>
      <c r="U22" s="106"/>
      <c r="V22" s="106"/>
      <c r="W22" s="106"/>
      <c r="X22" s="106"/>
      <c r="Y22" s="106"/>
      <c r="Z22" s="107"/>
      <c r="AA22" s="10"/>
      <c r="AB22" s="33" t="s">
        <v>8</v>
      </c>
      <c r="AC22" s="2"/>
      <c r="AD22" s="2"/>
      <c r="AE22" s="2"/>
    </row>
    <row r="23" spans="1:31"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c r="AC23" s="14"/>
      <c r="AD23" s="15"/>
    </row>
    <row r="24" spans="1:31"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c r="AB24" s="15"/>
      <c r="AC24" s="34" t="s">
        <v>3</v>
      </c>
      <c r="AD24" s="35">
        <v>1</v>
      </c>
      <c r="AE24" s="2"/>
    </row>
    <row r="25" spans="1:31"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c r="AB25" s="15"/>
      <c r="AC25" s="14"/>
      <c r="AD25" s="15"/>
    </row>
    <row r="26" spans="1:31"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c r="AD26" s="15"/>
    </row>
    <row r="27" spans="1:31"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c r="AD27" s="15"/>
      <c r="AE27" s="1"/>
    </row>
    <row r="28" spans="1:31" s="1" customFormat="1" ht="18.75" x14ac:dyDescent="0.2">
      <c r="A28" s="20">
        <f>S22+1</f>
        <v>44332</v>
      </c>
      <c r="B28" s="21"/>
      <c r="C28" s="18">
        <f>A28+1</f>
        <v>44333</v>
      </c>
      <c r="D28" s="19"/>
      <c r="E28" s="18">
        <f>C28+1</f>
        <v>44334</v>
      </c>
      <c r="F28" s="19"/>
      <c r="G28" s="18">
        <f>E28+1</f>
        <v>44335</v>
      </c>
      <c r="H28" s="19"/>
      <c r="I28" s="18">
        <f>G28+1</f>
        <v>44336</v>
      </c>
      <c r="J28" s="19"/>
      <c r="K28" s="100">
        <f>I28+1</f>
        <v>44337</v>
      </c>
      <c r="L28" s="101"/>
      <c r="M28" s="102"/>
      <c r="N28" s="102"/>
      <c r="O28" s="102"/>
      <c r="P28" s="102"/>
      <c r="Q28" s="102"/>
      <c r="R28" s="103"/>
      <c r="S28" s="104">
        <f>K28+1</f>
        <v>44338</v>
      </c>
      <c r="T28" s="105"/>
      <c r="U28" s="106"/>
      <c r="V28" s="106"/>
      <c r="W28" s="106"/>
      <c r="X28" s="106"/>
      <c r="Y28" s="106"/>
      <c r="Z28" s="107"/>
      <c r="AA28" s="10"/>
      <c r="AB28" s="33" t="s">
        <v>9</v>
      </c>
      <c r="AC28" s="14"/>
      <c r="AD28" s="15"/>
    </row>
    <row r="29" spans="1:31"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c r="AB29" s="14"/>
      <c r="AC29" s="36" t="s">
        <v>11</v>
      </c>
      <c r="AD29" s="15"/>
    </row>
    <row r="30" spans="1:31"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c r="AB30" s="14"/>
      <c r="AC30" s="36" t="s">
        <v>12</v>
      </c>
      <c r="AD30" s="15"/>
      <c r="AE30" s="2"/>
    </row>
    <row r="31" spans="1:31"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c r="AC31" s="14"/>
      <c r="AD31" s="15"/>
    </row>
    <row r="32" spans="1:31"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c r="AD32" s="15"/>
    </row>
    <row r="33" spans="1:31"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c r="AD33" s="1"/>
      <c r="AE33" s="1"/>
    </row>
    <row r="34" spans="1:31" s="1" customFormat="1" ht="18.75" x14ac:dyDescent="0.2">
      <c r="A34" s="20">
        <f>S28+1</f>
        <v>44339</v>
      </c>
      <c r="B34" s="21"/>
      <c r="C34" s="18">
        <f>A34+1</f>
        <v>44340</v>
      </c>
      <c r="D34" s="19"/>
      <c r="E34" s="18">
        <f>C34+1</f>
        <v>44341</v>
      </c>
      <c r="F34" s="19"/>
      <c r="G34" s="18">
        <f>E34+1</f>
        <v>44342</v>
      </c>
      <c r="H34" s="19"/>
      <c r="I34" s="18">
        <f>G34+1</f>
        <v>44343</v>
      </c>
      <c r="J34" s="19"/>
      <c r="K34" s="100">
        <f>I34+1</f>
        <v>44344</v>
      </c>
      <c r="L34" s="101"/>
      <c r="M34" s="102"/>
      <c r="N34" s="102"/>
      <c r="O34" s="102"/>
      <c r="P34" s="102"/>
      <c r="Q34" s="102"/>
      <c r="R34" s="103"/>
      <c r="S34" s="104">
        <f>K34+1</f>
        <v>44345</v>
      </c>
      <c r="T34" s="105"/>
      <c r="U34" s="106"/>
      <c r="V34" s="106"/>
      <c r="W34" s="106"/>
      <c r="X34" s="106"/>
      <c r="Y34" s="106"/>
      <c r="Z34" s="107"/>
      <c r="AA34" s="10"/>
      <c r="AB34" s="33" t="s">
        <v>10</v>
      </c>
      <c r="AC34" s="14"/>
    </row>
    <row r="35" spans="1:31"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c r="AB35" s="15"/>
      <c r="AC35" s="36" t="s">
        <v>13</v>
      </c>
    </row>
    <row r="36" spans="1:31"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c r="AC36" s="36" t="s">
        <v>14</v>
      </c>
    </row>
    <row r="37" spans="1:31"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31"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31"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31" ht="18.75" x14ac:dyDescent="0.2">
      <c r="A40" s="20">
        <f>S34+1</f>
        <v>44346</v>
      </c>
      <c r="B40" s="21"/>
      <c r="C40" s="18">
        <f>A40+1</f>
        <v>44347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31"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55" priority="65">
      <formula>MONTH(A10)&lt;&gt;MONTH($A$1)</formula>
    </cfRule>
    <cfRule type="expression" dxfId="54" priority="66">
      <formula>OR(WEEKDAY(A10,1)=1,WEEKDAY(A10,1)=7)</formula>
    </cfRule>
  </conditionalFormatting>
  <conditionalFormatting sqref="I10 I16 I22 I28 I34">
    <cfRule type="expression" dxfId="53" priority="1">
      <formula>MONTH(I10)&lt;&gt;MONTH($A$1)</formula>
    </cfRule>
    <cfRule type="expression" dxfId="52"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DATE('1'!AD18,'1'!AD20+9,1)</f>
        <v>44593</v>
      </c>
      <c r="B1" s="114"/>
      <c r="C1" s="114"/>
      <c r="D1" s="114"/>
      <c r="E1" s="114"/>
      <c r="F1" s="114"/>
      <c r="G1" s="114"/>
      <c r="H1" s="114"/>
      <c r="I1" s="17"/>
      <c r="J1" s="17"/>
      <c r="K1" s="117">
        <f>DATE(YEAR(A1),MONTH(A1)-1,1)</f>
        <v>44562</v>
      </c>
      <c r="L1" s="117"/>
      <c r="M1" s="117"/>
      <c r="N1" s="117"/>
      <c r="O1" s="117"/>
      <c r="P1" s="117"/>
      <c r="Q1" s="117"/>
      <c r="R1" s="3"/>
      <c r="S1" s="117">
        <f>DATE(YEAR(A1),MONTH(A1)+1,1)</f>
        <v>44621</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44562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44621</v>
      </c>
      <c r="V3" s="28">
        <f t="shared" si="1"/>
        <v>44622</v>
      </c>
      <c r="W3" s="28">
        <f t="shared" si="1"/>
        <v>44623</v>
      </c>
      <c r="X3" s="28">
        <f t="shared" si="1"/>
        <v>44624</v>
      </c>
      <c r="Y3" s="28">
        <f t="shared" si="1"/>
        <v>44625</v>
      </c>
      <c r="Z3" s="5"/>
      <c r="AA3" s="5"/>
    </row>
    <row r="4" spans="1:27" s="6" customFormat="1" ht="9" customHeight="1" x14ac:dyDescent="0.2">
      <c r="A4" s="114"/>
      <c r="B4" s="114"/>
      <c r="C4" s="114"/>
      <c r="D4" s="114"/>
      <c r="E4" s="114"/>
      <c r="F4" s="114"/>
      <c r="G4" s="114"/>
      <c r="H4" s="114"/>
      <c r="I4" s="17"/>
      <c r="J4" s="17"/>
      <c r="K4" s="28">
        <f t="shared" si="0"/>
        <v>44563</v>
      </c>
      <c r="L4" s="28">
        <f t="shared" si="0"/>
        <v>44564</v>
      </c>
      <c r="M4" s="28">
        <f t="shared" si="0"/>
        <v>44565</v>
      </c>
      <c r="N4" s="28">
        <f t="shared" si="0"/>
        <v>44566</v>
      </c>
      <c r="O4" s="28">
        <f t="shared" si="0"/>
        <v>44567</v>
      </c>
      <c r="P4" s="28">
        <f t="shared" si="0"/>
        <v>44568</v>
      </c>
      <c r="Q4" s="28">
        <f t="shared" si="0"/>
        <v>44569</v>
      </c>
      <c r="R4" s="3"/>
      <c r="S4" s="28">
        <f t="shared" si="1"/>
        <v>44626</v>
      </c>
      <c r="T4" s="28">
        <f t="shared" si="1"/>
        <v>44627</v>
      </c>
      <c r="U4" s="28">
        <f t="shared" si="1"/>
        <v>44628</v>
      </c>
      <c r="V4" s="28">
        <f t="shared" si="1"/>
        <v>44629</v>
      </c>
      <c r="W4" s="28">
        <f t="shared" si="1"/>
        <v>44630</v>
      </c>
      <c r="X4" s="28">
        <f t="shared" si="1"/>
        <v>44631</v>
      </c>
      <c r="Y4" s="28">
        <f t="shared" si="1"/>
        <v>44632</v>
      </c>
      <c r="Z4" s="5"/>
      <c r="AA4" s="5"/>
    </row>
    <row r="5" spans="1:27" s="6" customFormat="1" ht="9" customHeight="1" x14ac:dyDescent="0.2">
      <c r="A5" s="114"/>
      <c r="B5" s="114"/>
      <c r="C5" s="114"/>
      <c r="D5" s="114"/>
      <c r="E5" s="114"/>
      <c r="F5" s="114"/>
      <c r="G5" s="114"/>
      <c r="H5" s="114"/>
      <c r="I5" s="17"/>
      <c r="J5" s="17"/>
      <c r="K5" s="28">
        <f t="shared" si="0"/>
        <v>44570</v>
      </c>
      <c r="L5" s="28">
        <f t="shared" si="0"/>
        <v>44571</v>
      </c>
      <c r="M5" s="28">
        <f t="shared" si="0"/>
        <v>44572</v>
      </c>
      <c r="N5" s="28">
        <f t="shared" si="0"/>
        <v>44573</v>
      </c>
      <c r="O5" s="28">
        <f t="shared" si="0"/>
        <v>44574</v>
      </c>
      <c r="P5" s="28">
        <f t="shared" si="0"/>
        <v>44575</v>
      </c>
      <c r="Q5" s="28">
        <f t="shared" si="0"/>
        <v>44576</v>
      </c>
      <c r="R5" s="3"/>
      <c r="S5" s="28">
        <f t="shared" si="1"/>
        <v>44633</v>
      </c>
      <c r="T5" s="28">
        <f t="shared" si="1"/>
        <v>44634</v>
      </c>
      <c r="U5" s="28">
        <f t="shared" si="1"/>
        <v>44635</v>
      </c>
      <c r="V5" s="28">
        <f t="shared" si="1"/>
        <v>44636</v>
      </c>
      <c r="W5" s="28">
        <f t="shared" si="1"/>
        <v>44637</v>
      </c>
      <c r="X5" s="28">
        <f t="shared" si="1"/>
        <v>44638</v>
      </c>
      <c r="Y5" s="28">
        <f t="shared" si="1"/>
        <v>44639</v>
      </c>
      <c r="Z5" s="5"/>
      <c r="AA5" s="5"/>
    </row>
    <row r="6" spans="1:27" s="6" customFormat="1" ht="9" customHeight="1" x14ac:dyDescent="0.2">
      <c r="A6" s="114"/>
      <c r="B6" s="114"/>
      <c r="C6" s="114"/>
      <c r="D6" s="114"/>
      <c r="E6" s="114"/>
      <c r="F6" s="114"/>
      <c r="G6" s="114"/>
      <c r="H6" s="114"/>
      <c r="I6" s="17"/>
      <c r="J6" s="17"/>
      <c r="K6" s="28">
        <f t="shared" si="0"/>
        <v>44577</v>
      </c>
      <c r="L6" s="28">
        <f t="shared" si="0"/>
        <v>44578</v>
      </c>
      <c r="M6" s="28">
        <f t="shared" si="0"/>
        <v>44579</v>
      </c>
      <c r="N6" s="28">
        <f t="shared" si="0"/>
        <v>44580</v>
      </c>
      <c r="O6" s="28">
        <f t="shared" si="0"/>
        <v>44581</v>
      </c>
      <c r="P6" s="28">
        <f t="shared" si="0"/>
        <v>44582</v>
      </c>
      <c r="Q6" s="28">
        <f t="shared" si="0"/>
        <v>44583</v>
      </c>
      <c r="R6" s="3"/>
      <c r="S6" s="28">
        <f t="shared" si="1"/>
        <v>44640</v>
      </c>
      <c r="T6" s="28">
        <f t="shared" si="1"/>
        <v>44641</v>
      </c>
      <c r="U6" s="28">
        <f t="shared" si="1"/>
        <v>44642</v>
      </c>
      <c r="V6" s="28">
        <f t="shared" si="1"/>
        <v>44643</v>
      </c>
      <c r="W6" s="28">
        <f t="shared" si="1"/>
        <v>44644</v>
      </c>
      <c r="X6" s="28">
        <f t="shared" si="1"/>
        <v>44645</v>
      </c>
      <c r="Y6" s="28">
        <f t="shared" si="1"/>
        <v>44646</v>
      </c>
      <c r="Z6" s="5"/>
      <c r="AA6" s="5"/>
    </row>
    <row r="7" spans="1:27" s="6" customFormat="1" ht="9" customHeight="1" x14ac:dyDescent="0.2">
      <c r="A7" s="114"/>
      <c r="B7" s="114"/>
      <c r="C7" s="114"/>
      <c r="D7" s="114"/>
      <c r="E7" s="114"/>
      <c r="F7" s="114"/>
      <c r="G7" s="114"/>
      <c r="H7" s="114"/>
      <c r="I7" s="17"/>
      <c r="J7" s="17"/>
      <c r="K7" s="28">
        <f t="shared" si="0"/>
        <v>44584</v>
      </c>
      <c r="L7" s="28">
        <f t="shared" si="0"/>
        <v>44585</v>
      </c>
      <c r="M7" s="28">
        <f t="shared" si="0"/>
        <v>44586</v>
      </c>
      <c r="N7" s="28">
        <f t="shared" si="0"/>
        <v>44587</v>
      </c>
      <c r="O7" s="28">
        <f t="shared" si="0"/>
        <v>44588</v>
      </c>
      <c r="P7" s="28">
        <f t="shared" si="0"/>
        <v>44589</v>
      </c>
      <c r="Q7" s="28">
        <f t="shared" si="0"/>
        <v>44590</v>
      </c>
      <c r="R7" s="3"/>
      <c r="S7" s="28">
        <f t="shared" si="1"/>
        <v>44647</v>
      </c>
      <c r="T7" s="28">
        <f t="shared" si="1"/>
        <v>44648</v>
      </c>
      <c r="U7" s="28">
        <f t="shared" si="1"/>
        <v>44649</v>
      </c>
      <c r="V7" s="28">
        <f t="shared" si="1"/>
        <v>44650</v>
      </c>
      <c r="W7" s="28">
        <f t="shared" si="1"/>
        <v>44651</v>
      </c>
      <c r="X7" s="28" t="str">
        <f t="shared" si="1"/>
        <v/>
      </c>
      <c r="Y7" s="28" t="str">
        <f t="shared" si="1"/>
        <v/>
      </c>
      <c r="Z7" s="5"/>
      <c r="AA7" s="5"/>
    </row>
    <row r="8" spans="1:27" s="7" customFormat="1" ht="9" customHeight="1" x14ac:dyDescent="0.2">
      <c r="A8" s="32"/>
      <c r="B8" s="32"/>
      <c r="C8" s="32"/>
      <c r="D8" s="32"/>
      <c r="E8" s="32"/>
      <c r="F8" s="32"/>
      <c r="G8" s="32"/>
      <c r="H8" s="32"/>
      <c r="I8" s="31"/>
      <c r="J8" s="31"/>
      <c r="K8" s="28">
        <f t="shared" si="0"/>
        <v>44591</v>
      </c>
      <c r="L8" s="28">
        <f t="shared" si="0"/>
        <v>44592</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44591</v>
      </c>
      <c r="B9" s="116"/>
      <c r="C9" s="116">
        <f>C10</f>
        <v>44592</v>
      </c>
      <c r="D9" s="116"/>
      <c r="E9" s="116">
        <f>E10</f>
        <v>44593</v>
      </c>
      <c r="F9" s="116"/>
      <c r="G9" s="116">
        <f>G10</f>
        <v>44594</v>
      </c>
      <c r="H9" s="116"/>
      <c r="I9" s="116">
        <f>I10</f>
        <v>44595</v>
      </c>
      <c r="J9" s="116"/>
      <c r="K9" s="116">
        <f>K10</f>
        <v>44596</v>
      </c>
      <c r="L9" s="116"/>
      <c r="M9" s="116"/>
      <c r="N9" s="116"/>
      <c r="O9" s="116"/>
      <c r="P9" s="116"/>
      <c r="Q9" s="116"/>
      <c r="R9" s="116"/>
      <c r="S9" s="116">
        <f>S10</f>
        <v>44597</v>
      </c>
      <c r="T9" s="116"/>
      <c r="U9" s="116"/>
      <c r="V9" s="116"/>
      <c r="W9" s="116"/>
      <c r="X9" s="116"/>
      <c r="Y9" s="116"/>
      <c r="Z9" s="118"/>
    </row>
    <row r="10" spans="1:27" s="1" customFormat="1" ht="18.75" x14ac:dyDescent="0.2">
      <c r="A10" s="20">
        <f>$A$1-(WEEKDAY($A$1,1)-(start_day-1))-IF((WEEKDAY($A$1,1)-(start_day-1))&lt;=0,7,0)+1</f>
        <v>44591</v>
      </c>
      <c r="B10" s="21"/>
      <c r="C10" s="18">
        <f>A10+1</f>
        <v>44592</v>
      </c>
      <c r="D10" s="19"/>
      <c r="E10" s="18">
        <f>C10+1</f>
        <v>44593</v>
      </c>
      <c r="F10" s="19"/>
      <c r="G10" s="18">
        <f>E10+1</f>
        <v>44594</v>
      </c>
      <c r="H10" s="19"/>
      <c r="I10" s="18">
        <f>G10+1</f>
        <v>44595</v>
      </c>
      <c r="J10" s="19"/>
      <c r="K10" s="100">
        <f>I10+1</f>
        <v>44596</v>
      </c>
      <c r="L10" s="101"/>
      <c r="M10" s="102"/>
      <c r="N10" s="102"/>
      <c r="O10" s="102"/>
      <c r="P10" s="102"/>
      <c r="Q10" s="102"/>
      <c r="R10" s="103"/>
      <c r="S10" s="104">
        <f>K10+1</f>
        <v>44597</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44598</v>
      </c>
      <c r="B16" s="21"/>
      <c r="C16" s="18">
        <f>A16+1</f>
        <v>44599</v>
      </c>
      <c r="D16" s="19"/>
      <c r="E16" s="18">
        <f>C16+1</f>
        <v>44600</v>
      </c>
      <c r="F16" s="19"/>
      <c r="G16" s="18">
        <f>E16+1</f>
        <v>44601</v>
      </c>
      <c r="H16" s="19"/>
      <c r="I16" s="18">
        <f>G16+1</f>
        <v>44602</v>
      </c>
      <c r="J16" s="19"/>
      <c r="K16" s="100">
        <f>I16+1</f>
        <v>44603</v>
      </c>
      <c r="L16" s="101"/>
      <c r="M16" s="102"/>
      <c r="N16" s="102"/>
      <c r="O16" s="102"/>
      <c r="P16" s="102"/>
      <c r="Q16" s="102"/>
      <c r="R16" s="103"/>
      <c r="S16" s="104">
        <f>K16+1</f>
        <v>44604</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44605</v>
      </c>
      <c r="B22" s="21"/>
      <c r="C22" s="18">
        <f>A22+1</f>
        <v>44606</v>
      </c>
      <c r="D22" s="19"/>
      <c r="E22" s="18">
        <f>C22+1</f>
        <v>44607</v>
      </c>
      <c r="F22" s="19"/>
      <c r="G22" s="18">
        <f>E22+1</f>
        <v>44608</v>
      </c>
      <c r="H22" s="19"/>
      <c r="I22" s="18">
        <f>G22+1</f>
        <v>44609</v>
      </c>
      <c r="J22" s="19"/>
      <c r="K22" s="100">
        <f>I22+1</f>
        <v>44610</v>
      </c>
      <c r="L22" s="101"/>
      <c r="M22" s="102"/>
      <c r="N22" s="102"/>
      <c r="O22" s="102"/>
      <c r="P22" s="102"/>
      <c r="Q22" s="102"/>
      <c r="R22" s="103"/>
      <c r="S22" s="104">
        <f>K22+1</f>
        <v>44611</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44612</v>
      </c>
      <c r="B28" s="21"/>
      <c r="C28" s="18">
        <f>A28+1</f>
        <v>44613</v>
      </c>
      <c r="D28" s="19"/>
      <c r="E28" s="18">
        <f>C28+1</f>
        <v>44614</v>
      </c>
      <c r="F28" s="19"/>
      <c r="G28" s="18">
        <f>E28+1</f>
        <v>44615</v>
      </c>
      <c r="H28" s="19"/>
      <c r="I28" s="18">
        <f>G28+1</f>
        <v>44616</v>
      </c>
      <c r="J28" s="19"/>
      <c r="K28" s="100">
        <f>I28+1</f>
        <v>44617</v>
      </c>
      <c r="L28" s="101"/>
      <c r="M28" s="102"/>
      <c r="N28" s="102"/>
      <c r="O28" s="102"/>
      <c r="P28" s="102"/>
      <c r="Q28" s="102"/>
      <c r="R28" s="103"/>
      <c r="S28" s="104">
        <f>K28+1</f>
        <v>44618</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44619</v>
      </c>
      <c r="B34" s="21"/>
      <c r="C34" s="18">
        <f>A34+1</f>
        <v>44620</v>
      </c>
      <c r="D34" s="19"/>
      <c r="E34" s="18">
        <f>C34+1</f>
        <v>44621</v>
      </c>
      <c r="F34" s="19"/>
      <c r="G34" s="18">
        <f>E34+1</f>
        <v>44622</v>
      </c>
      <c r="H34" s="19"/>
      <c r="I34" s="18">
        <f>G34+1</f>
        <v>44623</v>
      </c>
      <c r="J34" s="19"/>
      <c r="K34" s="100">
        <f>I34+1</f>
        <v>44624</v>
      </c>
      <c r="L34" s="101"/>
      <c r="M34" s="102"/>
      <c r="N34" s="102"/>
      <c r="O34" s="102"/>
      <c r="P34" s="102"/>
      <c r="Q34" s="102"/>
      <c r="R34" s="103"/>
      <c r="S34" s="104">
        <f>K34+1</f>
        <v>44625</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44626</v>
      </c>
      <c r="B40" s="21"/>
      <c r="C40" s="18">
        <f>A40+1</f>
        <v>44627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DATE('1'!AD18,'1'!AD20+10,1)</f>
        <v>44621</v>
      </c>
      <c r="B1" s="114"/>
      <c r="C1" s="114"/>
      <c r="D1" s="114"/>
      <c r="E1" s="114"/>
      <c r="F1" s="114"/>
      <c r="G1" s="114"/>
      <c r="H1" s="114"/>
      <c r="I1" s="17"/>
      <c r="J1" s="17"/>
      <c r="K1" s="117">
        <f>DATE(YEAR(A1),MONTH(A1)-1,1)</f>
        <v>44593</v>
      </c>
      <c r="L1" s="117"/>
      <c r="M1" s="117"/>
      <c r="N1" s="117"/>
      <c r="O1" s="117"/>
      <c r="P1" s="117"/>
      <c r="Q1" s="117"/>
      <c r="R1" s="3"/>
      <c r="S1" s="117">
        <f>DATE(YEAR(A1),MONTH(A1)+1,1)</f>
        <v>44652</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44593</v>
      </c>
      <c r="N3" s="28">
        <f t="shared" si="0"/>
        <v>44594</v>
      </c>
      <c r="O3" s="28">
        <f t="shared" si="0"/>
        <v>44595</v>
      </c>
      <c r="P3" s="28">
        <f t="shared" si="0"/>
        <v>44596</v>
      </c>
      <c r="Q3" s="28">
        <f t="shared" si="0"/>
        <v>44597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44652</v>
      </c>
      <c r="Y3" s="28">
        <f t="shared" si="1"/>
        <v>44653</v>
      </c>
      <c r="Z3" s="5"/>
      <c r="AA3" s="5"/>
    </row>
    <row r="4" spans="1:27" s="6" customFormat="1" ht="9" customHeight="1" x14ac:dyDescent="0.2">
      <c r="A4" s="114"/>
      <c r="B4" s="114"/>
      <c r="C4" s="114"/>
      <c r="D4" s="114"/>
      <c r="E4" s="114"/>
      <c r="F4" s="114"/>
      <c r="G4" s="114"/>
      <c r="H4" s="114"/>
      <c r="I4" s="17"/>
      <c r="J4" s="17"/>
      <c r="K4" s="28">
        <f t="shared" si="0"/>
        <v>44598</v>
      </c>
      <c r="L4" s="28">
        <f t="shared" si="0"/>
        <v>44599</v>
      </c>
      <c r="M4" s="28">
        <f t="shared" si="0"/>
        <v>44600</v>
      </c>
      <c r="N4" s="28">
        <f t="shared" si="0"/>
        <v>44601</v>
      </c>
      <c r="O4" s="28">
        <f t="shared" si="0"/>
        <v>44602</v>
      </c>
      <c r="P4" s="28">
        <f t="shared" si="0"/>
        <v>44603</v>
      </c>
      <c r="Q4" s="28">
        <f t="shared" si="0"/>
        <v>44604</v>
      </c>
      <c r="R4" s="3"/>
      <c r="S4" s="28">
        <f t="shared" si="1"/>
        <v>44654</v>
      </c>
      <c r="T4" s="28">
        <f t="shared" si="1"/>
        <v>44655</v>
      </c>
      <c r="U4" s="28">
        <f t="shared" si="1"/>
        <v>44656</v>
      </c>
      <c r="V4" s="28">
        <f t="shared" si="1"/>
        <v>44657</v>
      </c>
      <c r="W4" s="28">
        <f t="shared" si="1"/>
        <v>44658</v>
      </c>
      <c r="X4" s="28">
        <f t="shared" si="1"/>
        <v>44659</v>
      </c>
      <c r="Y4" s="28">
        <f t="shared" si="1"/>
        <v>44660</v>
      </c>
      <c r="Z4" s="5"/>
      <c r="AA4" s="5"/>
    </row>
    <row r="5" spans="1:27" s="6" customFormat="1" ht="9" customHeight="1" x14ac:dyDescent="0.2">
      <c r="A5" s="114"/>
      <c r="B5" s="114"/>
      <c r="C5" s="114"/>
      <c r="D5" s="114"/>
      <c r="E5" s="114"/>
      <c r="F5" s="114"/>
      <c r="G5" s="114"/>
      <c r="H5" s="114"/>
      <c r="I5" s="17"/>
      <c r="J5" s="17"/>
      <c r="K5" s="28">
        <f t="shared" si="0"/>
        <v>44605</v>
      </c>
      <c r="L5" s="28">
        <f t="shared" si="0"/>
        <v>44606</v>
      </c>
      <c r="M5" s="28">
        <f t="shared" si="0"/>
        <v>44607</v>
      </c>
      <c r="N5" s="28">
        <f t="shared" si="0"/>
        <v>44608</v>
      </c>
      <c r="O5" s="28">
        <f t="shared" si="0"/>
        <v>44609</v>
      </c>
      <c r="P5" s="28">
        <f t="shared" si="0"/>
        <v>44610</v>
      </c>
      <c r="Q5" s="28">
        <f t="shared" si="0"/>
        <v>44611</v>
      </c>
      <c r="R5" s="3"/>
      <c r="S5" s="28">
        <f t="shared" si="1"/>
        <v>44661</v>
      </c>
      <c r="T5" s="28">
        <f t="shared" si="1"/>
        <v>44662</v>
      </c>
      <c r="U5" s="28">
        <f t="shared" si="1"/>
        <v>44663</v>
      </c>
      <c r="V5" s="28">
        <f t="shared" si="1"/>
        <v>44664</v>
      </c>
      <c r="W5" s="28">
        <f t="shared" si="1"/>
        <v>44665</v>
      </c>
      <c r="X5" s="28">
        <f t="shared" si="1"/>
        <v>44666</v>
      </c>
      <c r="Y5" s="28">
        <f t="shared" si="1"/>
        <v>44667</v>
      </c>
      <c r="Z5" s="5"/>
      <c r="AA5" s="5"/>
    </row>
    <row r="6" spans="1:27" s="6" customFormat="1" ht="9" customHeight="1" x14ac:dyDescent="0.2">
      <c r="A6" s="114"/>
      <c r="B6" s="114"/>
      <c r="C6" s="114"/>
      <c r="D6" s="114"/>
      <c r="E6" s="114"/>
      <c r="F6" s="114"/>
      <c r="G6" s="114"/>
      <c r="H6" s="114"/>
      <c r="I6" s="17"/>
      <c r="J6" s="17"/>
      <c r="K6" s="28">
        <f t="shared" si="0"/>
        <v>44612</v>
      </c>
      <c r="L6" s="28">
        <f t="shared" si="0"/>
        <v>44613</v>
      </c>
      <c r="M6" s="28">
        <f t="shared" si="0"/>
        <v>44614</v>
      </c>
      <c r="N6" s="28">
        <f t="shared" si="0"/>
        <v>44615</v>
      </c>
      <c r="O6" s="28">
        <f t="shared" si="0"/>
        <v>44616</v>
      </c>
      <c r="P6" s="28">
        <f t="shared" si="0"/>
        <v>44617</v>
      </c>
      <c r="Q6" s="28">
        <f t="shared" si="0"/>
        <v>44618</v>
      </c>
      <c r="R6" s="3"/>
      <c r="S6" s="28">
        <f t="shared" si="1"/>
        <v>44668</v>
      </c>
      <c r="T6" s="28">
        <f t="shared" si="1"/>
        <v>44669</v>
      </c>
      <c r="U6" s="28">
        <f t="shared" si="1"/>
        <v>44670</v>
      </c>
      <c r="V6" s="28">
        <f t="shared" si="1"/>
        <v>44671</v>
      </c>
      <c r="W6" s="28">
        <f t="shared" si="1"/>
        <v>44672</v>
      </c>
      <c r="X6" s="28">
        <f t="shared" si="1"/>
        <v>44673</v>
      </c>
      <c r="Y6" s="28">
        <f t="shared" si="1"/>
        <v>44674</v>
      </c>
      <c r="Z6" s="5"/>
      <c r="AA6" s="5"/>
    </row>
    <row r="7" spans="1:27" s="6" customFormat="1" ht="9" customHeight="1" x14ac:dyDescent="0.2">
      <c r="A7" s="114"/>
      <c r="B7" s="114"/>
      <c r="C7" s="114"/>
      <c r="D7" s="114"/>
      <c r="E7" s="114"/>
      <c r="F7" s="114"/>
      <c r="G7" s="114"/>
      <c r="H7" s="114"/>
      <c r="I7" s="17"/>
      <c r="J7" s="17"/>
      <c r="K7" s="28">
        <f t="shared" si="0"/>
        <v>44619</v>
      </c>
      <c r="L7" s="28">
        <f t="shared" si="0"/>
        <v>44620</v>
      </c>
      <c r="M7" s="28" t="str">
        <f t="shared" si="0"/>
        <v/>
      </c>
      <c r="N7" s="28" t="str">
        <f t="shared" si="0"/>
        <v/>
      </c>
      <c r="O7" s="28" t="str">
        <f t="shared" si="0"/>
        <v/>
      </c>
      <c r="P7" s="28" t="str">
        <f t="shared" si="0"/>
        <v/>
      </c>
      <c r="Q7" s="28" t="str">
        <f t="shared" si="0"/>
        <v/>
      </c>
      <c r="R7" s="3"/>
      <c r="S7" s="28">
        <f t="shared" si="1"/>
        <v>44675</v>
      </c>
      <c r="T7" s="28">
        <f t="shared" si="1"/>
        <v>44676</v>
      </c>
      <c r="U7" s="28">
        <f t="shared" si="1"/>
        <v>44677</v>
      </c>
      <c r="V7" s="28">
        <f t="shared" si="1"/>
        <v>44678</v>
      </c>
      <c r="W7" s="28">
        <f t="shared" si="1"/>
        <v>44679</v>
      </c>
      <c r="X7" s="28">
        <f t="shared" si="1"/>
        <v>44680</v>
      </c>
      <c r="Y7" s="28">
        <f t="shared" si="1"/>
        <v>44681</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44619</v>
      </c>
      <c r="B9" s="116"/>
      <c r="C9" s="116">
        <f>C10</f>
        <v>44620</v>
      </c>
      <c r="D9" s="116"/>
      <c r="E9" s="116">
        <f>E10</f>
        <v>44621</v>
      </c>
      <c r="F9" s="116"/>
      <c r="G9" s="116">
        <f>G10</f>
        <v>44622</v>
      </c>
      <c r="H9" s="116"/>
      <c r="I9" s="116">
        <f>I10</f>
        <v>44623</v>
      </c>
      <c r="J9" s="116"/>
      <c r="K9" s="116">
        <f>K10</f>
        <v>44624</v>
      </c>
      <c r="L9" s="116"/>
      <c r="M9" s="116"/>
      <c r="N9" s="116"/>
      <c r="O9" s="116"/>
      <c r="P9" s="116"/>
      <c r="Q9" s="116"/>
      <c r="R9" s="116"/>
      <c r="S9" s="116">
        <f>S10</f>
        <v>44625</v>
      </c>
      <c r="T9" s="116"/>
      <c r="U9" s="116"/>
      <c r="V9" s="116"/>
      <c r="W9" s="116"/>
      <c r="X9" s="116"/>
      <c r="Y9" s="116"/>
      <c r="Z9" s="118"/>
    </row>
    <row r="10" spans="1:27" s="1" customFormat="1" ht="18.75" x14ac:dyDescent="0.2">
      <c r="A10" s="20">
        <f>$A$1-(WEEKDAY($A$1,1)-(start_day-1))-IF((WEEKDAY($A$1,1)-(start_day-1))&lt;=0,7,0)+1</f>
        <v>44619</v>
      </c>
      <c r="B10" s="21"/>
      <c r="C10" s="18">
        <f>A10+1</f>
        <v>44620</v>
      </c>
      <c r="D10" s="19"/>
      <c r="E10" s="18">
        <f>C10+1</f>
        <v>44621</v>
      </c>
      <c r="F10" s="19"/>
      <c r="G10" s="18">
        <f>E10+1</f>
        <v>44622</v>
      </c>
      <c r="H10" s="19"/>
      <c r="I10" s="18">
        <f>G10+1</f>
        <v>44623</v>
      </c>
      <c r="J10" s="19"/>
      <c r="K10" s="100">
        <f>I10+1</f>
        <v>44624</v>
      </c>
      <c r="L10" s="101"/>
      <c r="M10" s="102"/>
      <c r="N10" s="102"/>
      <c r="O10" s="102"/>
      <c r="P10" s="102"/>
      <c r="Q10" s="102"/>
      <c r="R10" s="103"/>
      <c r="S10" s="104">
        <f>K10+1</f>
        <v>44625</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44626</v>
      </c>
      <c r="B16" s="21"/>
      <c r="C16" s="18">
        <f>A16+1</f>
        <v>44627</v>
      </c>
      <c r="D16" s="19"/>
      <c r="E16" s="18">
        <f>C16+1</f>
        <v>44628</v>
      </c>
      <c r="F16" s="19"/>
      <c r="G16" s="18">
        <f>E16+1</f>
        <v>44629</v>
      </c>
      <c r="H16" s="19"/>
      <c r="I16" s="18">
        <f>G16+1</f>
        <v>44630</v>
      </c>
      <c r="J16" s="19"/>
      <c r="K16" s="100">
        <f>I16+1</f>
        <v>44631</v>
      </c>
      <c r="L16" s="101"/>
      <c r="M16" s="102"/>
      <c r="N16" s="102"/>
      <c r="O16" s="102"/>
      <c r="P16" s="102"/>
      <c r="Q16" s="102"/>
      <c r="R16" s="103"/>
      <c r="S16" s="104">
        <f>K16+1</f>
        <v>44632</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44633</v>
      </c>
      <c r="B22" s="21"/>
      <c r="C22" s="18">
        <f>A22+1</f>
        <v>44634</v>
      </c>
      <c r="D22" s="19"/>
      <c r="E22" s="18">
        <f>C22+1</f>
        <v>44635</v>
      </c>
      <c r="F22" s="19"/>
      <c r="G22" s="18">
        <f>E22+1</f>
        <v>44636</v>
      </c>
      <c r="H22" s="19"/>
      <c r="I22" s="18">
        <f>G22+1</f>
        <v>44637</v>
      </c>
      <c r="J22" s="19"/>
      <c r="K22" s="100">
        <f>I22+1</f>
        <v>44638</v>
      </c>
      <c r="L22" s="101"/>
      <c r="M22" s="102"/>
      <c r="N22" s="102"/>
      <c r="O22" s="102"/>
      <c r="P22" s="102"/>
      <c r="Q22" s="102"/>
      <c r="R22" s="103"/>
      <c r="S22" s="104">
        <f>K22+1</f>
        <v>44639</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44640</v>
      </c>
      <c r="B28" s="21"/>
      <c r="C28" s="18">
        <f>A28+1</f>
        <v>44641</v>
      </c>
      <c r="D28" s="19"/>
      <c r="E28" s="18">
        <f>C28+1</f>
        <v>44642</v>
      </c>
      <c r="F28" s="19"/>
      <c r="G28" s="18">
        <f>E28+1</f>
        <v>44643</v>
      </c>
      <c r="H28" s="19"/>
      <c r="I28" s="18">
        <f>G28+1</f>
        <v>44644</v>
      </c>
      <c r="J28" s="19"/>
      <c r="K28" s="100">
        <f>I28+1</f>
        <v>44645</v>
      </c>
      <c r="L28" s="101"/>
      <c r="M28" s="102"/>
      <c r="N28" s="102"/>
      <c r="O28" s="102"/>
      <c r="P28" s="102"/>
      <c r="Q28" s="102"/>
      <c r="R28" s="103"/>
      <c r="S28" s="104">
        <f>K28+1</f>
        <v>44646</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44647</v>
      </c>
      <c r="B34" s="21"/>
      <c r="C34" s="18">
        <f>A34+1</f>
        <v>44648</v>
      </c>
      <c r="D34" s="19"/>
      <c r="E34" s="18">
        <f>C34+1</f>
        <v>44649</v>
      </c>
      <c r="F34" s="19"/>
      <c r="G34" s="18">
        <f>E34+1</f>
        <v>44650</v>
      </c>
      <c r="H34" s="19"/>
      <c r="I34" s="18">
        <f>G34+1</f>
        <v>44651</v>
      </c>
      <c r="J34" s="19"/>
      <c r="K34" s="100">
        <f>I34+1</f>
        <v>44652</v>
      </c>
      <c r="L34" s="101"/>
      <c r="M34" s="102"/>
      <c r="N34" s="102"/>
      <c r="O34" s="102"/>
      <c r="P34" s="102"/>
      <c r="Q34" s="102"/>
      <c r="R34" s="103"/>
      <c r="S34" s="104">
        <f>K34+1</f>
        <v>44653</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44654</v>
      </c>
      <c r="B40" s="21"/>
      <c r="C40" s="18">
        <f>A40+1</f>
        <v>44655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DATE('1'!AD18,'1'!AD20+11,1)</f>
        <v>44652</v>
      </c>
      <c r="B1" s="114"/>
      <c r="C1" s="114"/>
      <c r="D1" s="114"/>
      <c r="E1" s="114"/>
      <c r="F1" s="114"/>
      <c r="G1" s="114"/>
      <c r="H1" s="114"/>
      <c r="I1" s="17"/>
      <c r="J1" s="17"/>
      <c r="K1" s="117">
        <f>DATE(YEAR(A1),MONTH(A1)-1,1)</f>
        <v>44621</v>
      </c>
      <c r="L1" s="117"/>
      <c r="M1" s="117"/>
      <c r="N1" s="117"/>
      <c r="O1" s="117"/>
      <c r="P1" s="117"/>
      <c r="Q1" s="117"/>
      <c r="R1" s="3"/>
      <c r="S1" s="117">
        <f>DATE(YEAR(A1),MONTH(A1)+1,1)</f>
        <v>44682</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44621</v>
      </c>
      <c r="N3" s="28">
        <f t="shared" si="0"/>
        <v>44622</v>
      </c>
      <c r="O3" s="28">
        <f t="shared" si="0"/>
        <v>44623</v>
      </c>
      <c r="P3" s="28">
        <f t="shared" si="0"/>
        <v>44624</v>
      </c>
      <c r="Q3" s="28">
        <f t="shared" si="0"/>
        <v>44625</v>
      </c>
      <c r="R3" s="3"/>
      <c r="S3" s="28">
        <f t="shared" ref="S3:Y8" si="1">IF(MONTH($S$1)&lt;&gt;MONTH($S$1-(WEEKDAY($S$1,1)-(start_day-1))-IF((WEEKDAY($S$1,1)-(start_day-1))&lt;=0,7,0)+(ROW(S3)-ROW($S$3))*7+(COLUMN(S3)-COLUMN($S$3)+1)),"",$S$1-(WEEKDAY($S$1,1)-(start_day-1))-IF((WEEKDAY($S$1,1)-(start_day-1))&lt;=0,7,0)+(ROW(S3)-ROW($S$3))*7+(COLUMN(S3)-COLUMN($S$3)+1))</f>
        <v>44682</v>
      </c>
      <c r="T3" s="28">
        <f t="shared" si="1"/>
        <v>44683</v>
      </c>
      <c r="U3" s="28">
        <f t="shared" si="1"/>
        <v>44684</v>
      </c>
      <c r="V3" s="28">
        <f t="shared" si="1"/>
        <v>44685</v>
      </c>
      <c r="W3" s="28">
        <f t="shared" si="1"/>
        <v>44686</v>
      </c>
      <c r="X3" s="28">
        <f t="shared" si="1"/>
        <v>44687</v>
      </c>
      <c r="Y3" s="28">
        <f t="shared" si="1"/>
        <v>44688</v>
      </c>
      <c r="Z3" s="5"/>
      <c r="AA3" s="5"/>
    </row>
    <row r="4" spans="1:27" s="6" customFormat="1" ht="9" customHeight="1" x14ac:dyDescent="0.2">
      <c r="A4" s="114"/>
      <c r="B4" s="114"/>
      <c r="C4" s="114"/>
      <c r="D4" s="114"/>
      <c r="E4" s="114"/>
      <c r="F4" s="114"/>
      <c r="G4" s="114"/>
      <c r="H4" s="114"/>
      <c r="I4" s="17"/>
      <c r="J4" s="17"/>
      <c r="K4" s="28">
        <f t="shared" si="0"/>
        <v>44626</v>
      </c>
      <c r="L4" s="28">
        <f t="shared" si="0"/>
        <v>44627</v>
      </c>
      <c r="M4" s="28">
        <f t="shared" si="0"/>
        <v>44628</v>
      </c>
      <c r="N4" s="28">
        <f t="shared" si="0"/>
        <v>44629</v>
      </c>
      <c r="O4" s="28">
        <f t="shared" si="0"/>
        <v>44630</v>
      </c>
      <c r="P4" s="28">
        <f t="shared" si="0"/>
        <v>44631</v>
      </c>
      <c r="Q4" s="28">
        <f t="shared" si="0"/>
        <v>44632</v>
      </c>
      <c r="R4" s="3"/>
      <c r="S4" s="28">
        <f t="shared" si="1"/>
        <v>44689</v>
      </c>
      <c r="T4" s="28">
        <f t="shared" si="1"/>
        <v>44690</v>
      </c>
      <c r="U4" s="28">
        <f t="shared" si="1"/>
        <v>44691</v>
      </c>
      <c r="V4" s="28">
        <f t="shared" si="1"/>
        <v>44692</v>
      </c>
      <c r="W4" s="28">
        <f t="shared" si="1"/>
        <v>44693</v>
      </c>
      <c r="X4" s="28">
        <f t="shared" si="1"/>
        <v>44694</v>
      </c>
      <c r="Y4" s="28">
        <f t="shared" si="1"/>
        <v>44695</v>
      </c>
      <c r="Z4" s="5"/>
      <c r="AA4" s="5"/>
    </row>
    <row r="5" spans="1:27" s="6" customFormat="1" ht="9" customHeight="1" x14ac:dyDescent="0.2">
      <c r="A5" s="114"/>
      <c r="B5" s="114"/>
      <c r="C5" s="114"/>
      <c r="D5" s="114"/>
      <c r="E5" s="114"/>
      <c r="F5" s="114"/>
      <c r="G5" s="114"/>
      <c r="H5" s="114"/>
      <c r="I5" s="17"/>
      <c r="J5" s="17"/>
      <c r="K5" s="28">
        <f t="shared" si="0"/>
        <v>44633</v>
      </c>
      <c r="L5" s="28">
        <f t="shared" si="0"/>
        <v>44634</v>
      </c>
      <c r="M5" s="28">
        <f t="shared" si="0"/>
        <v>44635</v>
      </c>
      <c r="N5" s="28">
        <f t="shared" si="0"/>
        <v>44636</v>
      </c>
      <c r="O5" s="28">
        <f t="shared" si="0"/>
        <v>44637</v>
      </c>
      <c r="P5" s="28">
        <f t="shared" si="0"/>
        <v>44638</v>
      </c>
      <c r="Q5" s="28">
        <f t="shared" si="0"/>
        <v>44639</v>
      </c>
      <c r="R5" s="3"/>
      <c r="S5" s="28">
        <f t="shared" si="1"/>
        <v>44696</v>
      </c>
      <c r="T5" s="28">
        <f t="shared" si="1"/>
        <v>44697</v>
      </c>
      <c r="U5" s="28">
        <f t="shared" si="1"/>
        <v>44698</v>
      </c>
      <c r="V5" s="28">
        <f t="shared" si="1"/>
        <v>44699</v>
      </c>
      <c r="W5" s="28">
        <f t="shared" si="1"/>
        <v>44700</v>
      </c>
      <c r="X5" s="28">
        <f t="shared" si="1"/>
        <v>44701</v>
      </c>
      <c r="Y5" s="28">
        <f t="shared" si="1"/>
        <v>44702</v>
      </c>
      <c r="Z5" s="5"/>
      <c r="AA5" s="5"/>
    </row>
    <row r="6" spans="1:27" s="6" customFormat="1" ht="9" customHeight="1" x14ac:dyDescent="0.2">
      <c r="A6" s="114"/>
      <c r="B6" s="114"/>
      <c r="C6" s="114"/>
      <c r="D6" s="114"/>
      <c r="E6" s="114"/>
      <c r="F6" s="114"/>
      <c r="G6" s="114"/>
      <c r="H6" s="114"/>
      <c r="I6" s="17"/>
      <c r="J6" s="17"/>
      <c r="K6" s="28">
        <f t="shared" si="0"/>
        <v>44640</v>
      </c>
      <c r="L6" s="28">
        <f t="shared" si="0"/>
        <v>44641</v>
      </c>
      <c r="M6" s="28">
        <f t="shared" si="0"/>
        <v>44642</v>
      </c>
      <c r="N6" s="28">
        <f t="shared" si="0"/>
        <v>44643</v>
      </c>
      <c r="O6" s="28">
        <f t="shared" si="0"/>
        <v>44644</v>
      </c>
      <c r="P6" s="28">
        <f t="shared" si="0"/>
        <v>44645</v>
      </c>
      <c r="Q6" s="28">
        <f t="shared" si="0"/>
        <v>44646</v>
      </c>
      <c r="R6" s="3"/>
      <c r="S6" s="28">
        <f t="shared" si="1"/>
        <v>44703</v>
      </c>
      <c r="T6" s="28">
        <f t="shared" si="1"/>
        <v>44704</v>
      </c>
      <c r="U6" s="28">
        <f t="shared" si="1"/>
        <v>44705</v>
      </c>
      <c r="V6" s="28">
        <f t="shared" si="1"/>
        <v>44706</v>
      </c>
      <c r="W6" s="28">
        <f t="shared" si="1"/>
        <v>44707</v>
      </c>
      <c r="X6" s="28">
        <f t="shared" si="1"/>
        <v>44708</v>
      </c>
      <c r="Y6" s="28">
        <f t="shared" si="1"/>
        <v>44709</v>
      </c>
      <c r="Z6" s="5"/>
      <c r="AA6" s="5"/>
    </row>
    <row r="7" spans="1:27" s="6" customFormat="1" ht="9" customHeight="1" x14ac:dyDescent="0.2">
      <c r="A7" s="114"/>
      <c r="B7" s="114"/>
      <c r="C7" s="114"/>
      <c r="D7" s="114"/>
      <c r="E7" s="114"/>
      <c r="F7" s="114"/>
      <c r="G7" s="114"/>
      <c r="H7" s="114"/>
      <c r="I7" s="17"/>
      <c r="J7" s="17"/>
      <c r="K7" s="28">
        <f t="shared" si="0"/>
        <v>44647</v>
      </c>
      <c r="L7" s="28">
        <f t="shared" si="0"/>
        <v>44648</v>
      </c>
      <c r="M7" s="28">
        <f t="shared" si="0"/>
        <v>44649</v>
      </c>
      <c r="N7" s="28">
        <f t="shared" si="0"/>
        <v>44650</v>
      </c>
      <c r="O7" s="28">
        <f t="shared" si="0"/>
        <v>44651</v>
      </c>
      <c r="P7" s="28" t="str">
        <f t="shared" si="0"/>
        <v/>
      </c>
      <c r="Q7" s="28" t="str">
        <f t="shared" si="0"/>
        <v/>
      </c>
      <c r="R7" s="3"/>
      <c r="S7" s="28">
        <f t="shared" si="1"/>
        <v>44710</v>
      </c>
      <c r="T7" s="28">
        <f t="shared" si="1"/>
        <v>44711</v>
      </c>
      <c r="U7" s="28">
        <f t="shared" si="1"/>
        <v>44712</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44647</v>
      </c>
      <c r="B9" s="116"/>
      <c r="C9" s="116">
        <f>C10</f>
        <v>44648</v>
      </c>
      <c r="D9" s="116"/>
      <c r="E9" s="116">
        <f>E10</f>
        <v>44649</v>
      </c>
      <c r="F9" s="116"/>
      <c r="G9" s="116">
        <f>G10</f>
        <v>44650</v>
      </c>
      <c r="H9" s="116"/>
      <c r="I9" s="116">
        <f>I10</f>
        <v>44651</v>
      </c>
      <c r="J9" s="116"/>
      <c r="K9" s="116">
        <f>K10</f>
        <v>44652</v>
      </c>
      <c r="L9" s="116"/>
      <c r="M9" s="116"/>
      <c r="N9" s="116"/>
      <c r="O9" s="116"/>
      <c r="P9" s="116"/>
      <c r="Q9" s="116"/>
      <c r="R9" s="116"/>
      <c r="S9" s="116">
        <f>S10</f>
        <v>44653</v>
      </c>
      <c r="T9" s="116"/>
      <c r="U9" s="116"/>
      <c r="V9" s="116"/>
      <c r="W9" s="116"/>
      <c r="X9" s="116"/>
      <c r="Y9" s="116"/>
      <c r="Z9" s="118"/>
    </row>
    <row r="10" spans="1:27" s="1" customFormat="1" ht="18.75" x14ac:dyDescent="0.2">
      <c r="A10" s="20">
        <f>$A$1-(WEEKDAY($A$1,1)-(start_day-1))-IF((WEEKDAY($A$1,1)-(start_day-1))&lt;=0,7,0)+1</f>
        <v>44647</v>
      </c>
      <c r="B10" s="21"/>
      <c r="C10" s="18">
        <f>A10+1</f>
        <v>44648</v>
      </c>
      <c r="D10" s="19"/>
      <c r="E10" s="18">
        <f>C10+1</f>
        <v>44649</v>
      </c>
      <c r="F10" s="19"/>
      <c r="G10" s="18">
        <f>E10+1</f>
        <v>44650</v>
      </c>
      <c r="H10" s="19"/>
      <c r="I10" s="18">
        <f>G10+1</f>
        <v>44651</v>
      </c>
      <c r="J10" s="19"/>
      <c r="K10" s="100">
        <f>I10+1</f>
        <v>44652</v>
      </c>
      <c r="L10" s="101"/>
      <c r="M10" s="102"/>
      <c r="N10" s="102"/>
      <c r="O10" s="102"/>
      <c r="P10" s="102"/>
      <c r="Q10" s="102"/>
      <c r="R10" s="103"/>
      <c r="S10" s="104">
        <f>K10+1</f>
        <v>44653</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44654</v>
      </c>
      <c r="B16" s="21"/>
      <c r="C16" s="18">
        <f>A16+1</f>
        <v>44655</v>
      </c>
      <c r="D16" s="19"/>
      <c r="E16" s="18">
        <f>C16+1</f>
        <v>44656</v>
      </c>
      <c r="F16" s="19"/>
      <c r="G16" s="18">
        <f>E16+1</f>
        <v>44657</v>
      </c>
      <c r="H16" s="19"/>
      <c r="I16" s="18">
        <f>G16+1</f>
        <v>44658</v>
      </c>
      <c r="J16" s="19"/>
      <c r="K16" s="100">
        <f>I16+1</f>
        <v>44659</v>
      </c>
      <c r="L16" s="101"/>
      <c r="M16" s="102"/>
      <c r="N16" s="102"/>
      <c r="O16" s="102"/>
      <c r="P16" s="102"/>
      <c r="Q16" s="102"/>
      <c r="R16" s="103"/>
      <c r="S16" s="104">
        <f>K16+1</f>
        <v>44660</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44661</v>
      </c>
      <c r="B22" s="21"/>
      <c r="C22" s="18">
        <f>A22+1</f>
        <v>44662</v>
      </c>
      <c r="D22" s="19"/>
      <c r="E22" s="18">
        <f>C22+1</f>
        <v>44663</v>
      </c>
      <c r="F22" s="19"/>
      <c r="G22" s="18">
        <f>E22+1</f>
        <v>44664</v>
      </c>
      <c r="H22" s="19"/>
      <c r="I22" s="18">
        <f>G22+1</f>
        <v>44665</v>
      </c>
      <c r="J22" s="19"/>
      <c r="K22" s="100">
        <f>I22+1</f>
        <v>44666</v>
      </c>
      <c r="L22" s="101"/>
      <c r="M22" s="102"/>
      <c r="N22" s="102"/>
      <c r="O22" s="102"/>
      <c r="P22" s="102"/>
      <c r="Q22" s="102"/>
      <c r="R22" s="103"/>
      <c r="S22" s="104">
        <f>K22+1</f>
        <v>44667</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44668</v>
      </c>
      <c r="B28" s="21"/>
      <c r="C28" s="18">
        <f>A28+1</f>
        <v>44669</v>
      </c>
      <c r="D28" s="19"/>
      <c r="E28" s="18">
        <f>C28+1</f>
        <v>44670</v>
      </c>
      <c r="F28" s="19"/>
      <c r="G28" s="18">
        <f>E28+1</f>
        <v>44671</v>
      </c>
      <c r="H28" s="19"/>
      <c r="I28" s="18">
        <f>G28+1</f>
        <v>44672</v>
      </c>
      <c r="J28" s="19"/>
      <c r="K28" s="100">
        <f>I28+1</f>
        <v>44673</v>
      </c>
      <c r="L28" s="101"/>
      <c r="M28" s="102"/>
      <c r="N28" s="102"/>
      <c r="O28" s="102"/>
      <c r="P28" s="102"/>
      <c r="Q28" s="102"/>
      <c r="R28" s="103"/>
      <c r="S28" s="104">
        <f>K28+1</f>
        <v>44674</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44675</v>
      </c>
      <c r="B34" s="21"/>
      <c r="C34" s="18">
        <f>A34+1</f>
        <v>44676</v>
      </c>
      <c r="D34" s="19"/>
      <c r="E34" s="18">
        <f>C34+1</f>
        <v>44677</v>
      </c>
      <c r="F34" s="19"/>
      <c r="G34" s="18">
        <f>E34+1</f>
        <v>44678</v>
      </c>
      <c r="H34" s="19"/>
      <c r="I34" s="18">
        <f>G34+1</f>
        <v>44679</v>
      </c>
      <c r="J34" s="19"/>
      <c r="K34" s="100">
        <f>I34+1</f>
        <v>44680</v>
      </c>
      <c r="L34" s="101"/>
      <c r="M34" s="102"/>
      <c r="N34" s="102"/>
      <c r="O34" s="102"/>
      <c r="P34" s="102"/>
      <c r="Q34" s="102"/>
      <c r="R34" s="103"/>
      <c r="S34" s="104">
        <f>K34+1</f>
        <v>44681</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44682</v>
      </c>
      <c r="B40" s="21"/>
      <c r="C40" s="18">
        <f>A40+1</f>
        <v>44683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D15"/>
  <sheetViews>
    <sheetView showGridLines="0" zoomScaleNormal="100" workbookViewId="0">
      <selection sqref="A1:H7"/>
    </sheetView>
  </sheetViews>
  <sheetFormatPr defaultColWidth="9.140625"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5"/>
  <sheetViews>
    <sheetView showGridLines="0" tabSelected="1" workbookViewId="0">
      <selection activeCell="C12" sqref="C12:D12"/>
    </sheetView>
  </sheetViews>
  <sheetFormatPr defaultRowHeight="12.75" x14ac:dyDescent="0.2"/>
  <cols>
    <col min="1" max="1" width="4.85546875" customWidth="1"/>
    <col min="2" max="2" width="13.7109375" customWidth="1"/>
    <col min="3" max="3" width="4.85546875" customWidth="1"/>
    <col min="4" max="4" width="30.7109375" customWidth="1"/>
    <col min="5" max="5" width="4.85546875" customWidth="1"/>
    <col min="6" max="6" width="30.7109375" customWidth="1"/>
    <col min="7" max="7" width="4.85546875" customWidth="1"/>
    <col min="8" max="8" width="30.7109375" customWidth="1"/>
    <col min="9" max="9" width="4.85546875" customWidth="1"/>
    <col min="10" max="10" width="30.7109375" customWidth="1"/>
    <col min="11" max="11" width="2.42578125" customWidth="1"/>
    <col min="12" max="12" width="30.7109375" customWidth="1"/>
    <col min="13" max="13" width="2.42578125" customWidth="1"/>
    <col min="14" max="19" width="16.85546875" customWidth="1"/>
  </cols>
  <sheetData>
    <row r="1" spans="1:15" s="4" customFormat="1" ht="15" customHeight="1" x14ac:dyDescent="0.2">
      <c r="A1" s="114">
        <f>DATE('1'!AD18,'1'!AD20+1,1)</f>
        <v>44348</v>
      </c>
      <c r="B1" s="114"/>
      <c r="C1" s="114"/>
      <c r="D1" s="114"/>
      <c r="E1" s="114"/>
      <c r="F1" s="114"/>
      <c r="G1" s="114"/>
      <c r="H1" s="114"/>
      <c r="I1" s="17"/>
      <c r="J1" s="17"/>
      <c r="K1" s="131"/>
      <c r="L1" s="131"/>
      <c r="M1" s="57"/>
      <c r="N1" s="3"/>
      <c r="O1" s="3"/>
    </row>
    <row r="2" spans="1:15" s="4" customFormat="1" ht="11.25" customHeight="1" x14ac:dyDescent="0.2">
      <c r="A2" s="114"/>
      <c r="B2" s="114"/>
      <c r="C2" s="114"/>
      <c r="D2" s="114"/>
      <c r="E2" s="114"/>
      <c r="F2" s="114"/>
      <c r="G2" s="114"/>
      <c r="H2" s="114"/>
      <c r="I2" s="17"/>
      <c r="J2" s="17"/>
      <c r="K2" s="27"/>
      <c r="L2" s="27"/>
      <c r="M2" s="27"/>
      <c r="N2" s="3"/>
      <c r="O2" s="3"/>
    </row>
    <row r="3" spans="1:15" s="6" customFormat="1" ht="9" customHeight="1" x14ac:dyDescent="0.15">
      <c r="A3" s="114"/>
      <c r="B3" s="114"/>
      <c r="C3" s="114"/>
      <c r="D3" s="114"/>
      <c r="E3" s="114"/>
      <c r="F3" s="114"/>
      <c r="G3" s="114"/>
      <c r="H3" s="114"/>
      <c r="I3" s="17"/>
      <c r="J3" s="17"/>
      <c r="K3" s="28"/>
      <c r="L3" s="28"/>
      <c r="M3" s="28"/>
      <c r="N3" s="5"/>
      <c r="O3" s="5"/>
    </row>
    <row r="4" spans="1:15" s="6" customFormat="1" ht="9" customHeight="1" x14ac:dyDescent="0.15">
      <c r="A4" s="114"/>
      <c r="B4" s="114"/>
      <c r="C4" s="114"/>
      <c r="D4" s="114"/>
      <c r="E4" s="114"/>
      <c r="F4" s="114"/>
      <c r="G4" s="114"/>
      <c r="H4" s="114"/>
      <c r="I4" s="17"/>
      <c r="J4" s="17"/>
      <c r="K4" s="28"/>
      <c r="L4" s="28"/>
      <c r="M4" s="28"/>
      <c r="N4" s="5"/>
      <c r="O4" s="5"/>
    </row>
    <row r="5" spans="1:15" s="6" customFormat="1" ht="9" customHeight="1" x14ac:dyDescent="0.15">
      <c r="A5" s="114"/>
      <c r="B5" s="114"/>
      <c r="C5" s="114"/>
      <c r="D5" s="114"/>
      <c r="E5" s="114"/>
      <c r="F5" s="114"/>
      <c r="G5" s="114"/>
      <c r="H5" s="114"/>
      <c r="I5" s="17"/>
      <c r="J5" s="17"/>
      <c r="K5" s="28"/>
      <c r="L5" s="28"/>
      <c r="M5" s="28"/>
      <c r="N5" s="5"/>
      <c r="O5" s="5"/>
    </row>
    <row r="6" spans="1:15" s="6" customFormat="1" ht="9" customHeight="1" x14ac:dyDescent="0.15">
      <c r="A6" s="114"/>
      <c r="B6" s="114"/>
      <c r="C6" s="114"/>
      <c r="D6" s="114"/>
      <c r="E6" s="114"/>
      <c r="F6" s="114"/>
      <c r="G6" s="114"/>
      <c r="H6" s="114"/>
      <c r="I6" s="17"/>
      <c r="J6" s="17"/>
      <c r="K6" s="28"/>
      <c r="L6" s="28"/>
      <c r="M6" s="28"/>
      <c r="N6" s="5"/>
      <c r="O6" s="5"/>
    </row>
    <row r="7" spans="1:15" s="6" customFormat="1" ht="9" customHeight="1" x14ac:dyDescent="0.15">
      <c r="A7" s="114"/>
      <c r="B7" s="114"/>
      <c r="C7" s="114"/>
      <c r="D7" s="114"/>
      <c r="E7" s="114"/>
      <c r="F7" s="114"/>
      <c r="G7" s="114"/>
      <c r="H7" s="114"/>
      <c r="I7" s="17"/>
      <c r="J7" s="17"/>
      <c r="K7" s="28"/>
      <c r="L7" s="28"/>
      <c r="M7" s="28"/>
      <c r="N7" s="5"/>
      <c r="O7" s="5"/>
    </row>
    <row r="8" spans="1:15" s="7" customFormat="1" ht="9" customHeight="1" x14ac:dyDescent="0.2">
      <c r="A8" s="32"/>
      <c r="B8" s="32"/>
      <c r="C8" s="32"/>
      <c r="D8" s="32"/>
      <c r="E8" s="32"/>
      <c r="F8" s="32"/>
      <c r="G8" s="32"/>
      <c r="H8" s="32"/>
      <c r="I8" s="31"/>
      <c r="J8" s="31"/>
      <c r="K8" s="28"/>
      <c r="L8" s="28"/>
      <c r="M8" s="28"/>
      <c r="N8" s="30"/>
    </row>
    <row r="9" spans="1:15" s="1" customFormat="1" ht="21" customHeight="1" x14ac:dyDescent="0.2">
      <c r="A9" s="115">
        <f>A10</f>
        <v>44346</v>
      </c>
      <c r="B9" s="116"/>
      <c r="C9" s="116">
        <f>C10</f>
        <v>44347</v>
      </c>
      <c r="D9" s="116"/>
      <c r="E9" s="116">
        <f>E10</f>
        <v>44348</v>
      </c>
      <c r="F9" s="116"/>
      <c r="G9" s="116">
        <f>G10</f>
        <v>44349</v>
      </c>
      <c r="H9" s="116"/>
      <c r="I9" s="116">
        <f>I10</f>
        <v>44350</v>
      </c>
      <c r="J9" s="116"/>
      <c r="K9" s="116">
        <f>K10</f>
        <v>44351</v>
      </c>
      <c r="L9" s="116"/>
      <c r="M9" s="116">
        <f>M10</f>
        <v>44352</v>
      </c>
      <c r="N9" s="118"/>
    </row>
    <row r="10" spans="1:15" s="1" customFormat="1" ht="18.75" x14ac:dyDescent="0.2">
      <c r="A10" s="20">
        <f>$A$1-(WEEKDAY($A$1,1)-(start_day-1))-IF((WEEKDAY($A$1,1)-(start_day-1))&lt;=0,7,0)+1</f>
        <v>44346</v>
      </c>
      <c r="B10" s="21"/>
      <c r="C10" s="18">
        <f>A10+1</f>
        <v>44347</v>
      </c>
      <c r="D10" s="19"/>
      <c r="E10" s="18">
        <f>C10+1</f>
        <v>44348</v>
      </c>
      <c r="F10" s="19"/>
      <c r="G10" s="18">
        <f>E10+1</f>
        <v>44349</v>
      </c>
      <c r="H10" s="19"/>
      <c r="I10" s="18">
        <f>G10+1</f>
        <v>44350</v>
      </c>
      <c r="J10" s="19"/>
      <c r="K10" s="135">
        <f>I10+1</f>
        <v>44351</v>
      </c>
      <c r="L10" s="136"/>
      <c r="M10" s="65">
        <f>K10+1</f>
        <v>44352</v>
      </c>
      <c r="N10" s="52"/>
      <c r="O10" s="10"/>
    </row>
    <row r="11" spans="1:15" s="1" customFormat="1" ht="46.15" customHeight="1" x14ac:dyDescent="0.2">
      <c r="A11" s="97"/>
      <c r="B11" s="98"/>
      <c r="C11" s="132"/>
      <c r="D11" s="133"/>
      <c r="E11" s="132"/>
      <c r="F11" s="133"/>
      <c r="G11" s="132"/>
      <c r="H11" s="133"/>
      <c r="I11" s="137" t="s">
        <v>70</v>
      </c>
      <c r="J11" s="138"/>
      <c r="K11" s="137" t="s">
        <v>71</v>
      </c>
      <c r="L11" s="139"/>
      <c r="M11" s="97"/>
      <c r="N11" s="99"/>
      <c r="O11" s="10"/>
    </row>
    <row r="12" spans="1:15" s="1" customFormat="1" ht="73.900000000000006" customHeight="1" x14ac:dyDescent="0.2">
      <c r="A12" s="97"/>
      <c r="B12" s="98"/>
      <c r="C12" s="132"/>
      <c r="D12" s="133"/>
      <c r="E12" s="132"/>
      <c r="F12" s="133"/>
      <c r="G12" s="132"/>
      <c r="H12" s="133"/>
      <c r="I12" s="140" t="s">
        <v>95</v>
      </c>
      <c r="J12" s="141"/>
      <c r="K12" s="132"/>
      <c r="L12" s="134"/>
      <c r="M12" s="97"/>
      <c r="N12" s="99"/>
      <c r="O12" s="10"/>
    </row>
    <row r="13" spans="1:15" s="1" customFormat="1" ht="25.9" customHeight="1" x14ac:dyDescent="0.2">
      <c r="A13" s="97"/>
      <c r="B13" s="98"/>
      <c r="C13" s="132"/>
      <c r="D13" s="133"/>
      <c r="E13" s="132"/>
      <c r="F13" s="133"/>
      <c r="G13" s="132"/>
      <c r="H13" s="133"/>
      <c r="I13" s="140"/>
      <c r="J13" s="141"/>
      <c r="K13" s="132"/>
      <c r="L13" s="134"/>
      <c r="M13" s="97"/>
      <c r="N13" s="99"/>
      <c r="O13" s="10"/>
    </row>
    <row r="14" spans="1:15" s="1" customFormat="1" x14ac:dyDescent="0.2">
      <c r="A14" s="97"/>
      <c r="B14" s="98"/>
      <c r="C14" s="110"/>
      <c r="D14" s="111"/>
      <c r="E14" s="110"/>
      <c r="F14" s="111"/>
      <c r="G14" s="110"/>
      <c r="H14" s="111"/>
      <c r="I14" s="110"/>
      <c r="J14" s="111"/>
      <c r="K14" s="110"/>
      <c r="L14" s="112"/>
      <c r="M14" s="97"/>
      <c r="N14" s="99"/>
      <c r="O14" s="10"/>
    </row>
    <row r="15" spans="1:15" s="2" customFormat="1" ht="13.15" customHeight="1" x14ac:dyDescent="0.2">
      <c r="A15" s="94"/>
      <c r="B15" s="95"/>
      <c r="C15" s="108"/>
      <c r="D15" s="109"/>
      <c r="E15" s="108"/>
      <c r="F15" s="109"/>
      <c r="G15" s="108"/>
      <c r="H15" s="109"/>
      <c r="I15" s="108"/>
      <c r="J15" s="109"/>
      <c r="K15" s="108"/>
      <c r="L15" s="113"/>
      <c r="M15" s="94"/>
      <c r="N15" s="96"/>
      <c r="O15" s="10"/>
    </row>
    <row r="16" spans="1:15" s="1" customFormat="1" ht="18.75" x14ac:dyDescent="0.2">
      <c r="A16" s="20">
        <f>M10+1</f>
        <v>44353</v>
      </c>
      <c r="B16" s="21"/>
      <c r="C16" s="18">
        <f>A16+1</f>
        <v>44354</v>
      </c>
      <c r="D16" s="19"/>
      <c r="E16" s="18">
        <f>C16+1</f>
        <v>44355</v>
      </c>
      <c r="F16" s="19"/>
      <c r="G16" s="18">
        <f>E16+1</f>
        <v>44356</v>
      </c>
      <c r="H16" s="19"/>
      <c r="I16" s="18">
        <f>G16+1</f>
        <v>44357</v>
      </c>
      <c r="J16" s="19"/>
      <c r="K16" s="135">
        <f>I16+1</f>
        <v>44358</v>
      </c>
      <c r="L16" s="142"/>
      <c r="M16" s="145">
        <f>K16+1</f>
        <v>44359</v>
      </c>
      <c r="N16" s="146"/>
      <c r="O16" s="10"/>
    </row>
    <row r="17" spans="1:15" s="1" customFormat="1" ht="85.15" customHeight="1" x14ac:dyDescent="0.2">
      <c r="A17" s="97"/>
      <c r="B17" s="98"/>
      <c r="C17" s="143" t="s">
        <v>24</v>
      </c>
      <c r="D17" s="144"/>
      <c r="E17" s="92"/>
      <c r="F17" s="93"/>
      <c r="G17" s="147" t="s">
        <v>81</v>
      </c>
      <c r="H17" s="148"/>
      <c r="I17" s="149"/>
      <c r="J17" s="150"/>
      <c r="K17" s="110"/>
      <c r="L17" s="112"/>
      <c r="M17" s="97"/>
      <c r="N17" s="99"/>
      <c r="O17" s="10"/>
    </row>
    <row r="18" spans="1:15" s="1" customFormat="1" ht="48.6" customHeight="1" x14ac:dyDescent="0.2">
      <c r="A18" s="97"/>
      <c r="B18" s="98"/>
      <c r="C18" s="132"/>
      <c r="D18" s="133"/>
      <c r="E18" s="92"/>
      <c r="F18" s="93"/>
      <c r="G18" s="147"/>
      <c r="H18" s="148"/>
      <c r="I18" s="149"/>
      <c r="J18" s="150"/>
      <c r="K18" s="110"/>
      <c r="L18" s="112"/>
      <c r="M18" s="97"/>
      <c r="N18" s="99"/>
      <c r="O18" s="10"/>
    </row>
    <row r="19" spans="1:15" s="1" customFormat="1" ht="33.6" customHeight="1" x14ac:dyDescent="0.2">
      <c r="A19" s="97"/>
      <c r="B19" s="98"/>
      <c r="C19" s="132"/>
      <c r="D19" s="133"/>
      <c r="E19" s="92"/>
      <c r="F19" s="93"/>
      <c r="G19" s="147"/>
      <c r="H19" s="148"/>
      <c r="I19" s="149"/>
      <c r="J19" s="150"/>
      <c r="K19" s="110"/>
      <c r="L19" s="112"/>
      <c r="M19" s="97"/>
      <c r="N19" s="99"/>
      <c r="O19" s="10"/>
    </row>
    <row r="20" spans="1:15" s="1" customFormat="1" ht="36" customHeight="1" x14ac:dyDescent="0.2">
      <c r="A20" s="97"/>
      <c r="B20" s="98"/>
      <c r="C20" s="132"/>
      <c r="D20" s="133"/>
      <c r="E20" s="92"/>
      <c r="F20" s="93"/>
      <c r="G20" s="147"/>
      <c r="H20" s="148"/>
      <c r="I20" s="149"/>
      <c r="J20" s="150"/>
      <c r="K20" s="110"/>
      <c r="L20" s="112"/>
      <c r="M20" s="97"/>
      <c r="N20" s="99"/>
      <c r="O20" s="10"/>
    </row>
    <row r="21" spans="1:15" s="2" customFormat="1" ht="13.15" customHeight="1" x14ac:dyDescent="0.2">
      <c r="A21" s="94"/>
      <c r="B21" s="95"/>
      <c r="C21" s="108"/>
      <c r="D21" s="109"/>
      <c r="E21" s="108"/>
      <c r="F21" s="109"/>
      <c r="G21" s="108"/>
      <c r="H21" s="109"/>
      <c r="I21" s="108"/>
      <c r="J21" s="109"/>
      <c r="K21" s="108"/>
      <c r="L21" s="113"/>
      <c r="M21" s="94"/>
      <c r="N21" s="96"/>
      <c r="O21" s="10"/>
    </row>
    <row r="22" spans="1:15" s="1" customFormat="1" ht="22.5" customHeight="1" x14ac:dyDescent="0.2">
      <c r="A22" s="20">
        <f>M16+1</f>
        <v>44360</v>
      </c>
      <c r="B22" s="21"/>
      <c r="C22" s="18">
        <f>A22+1</f>
        <v>44361</v>
      </c>
      <c r="D22" s="19"/>
      <c r="E22" s="18">
        <f>C22+1</f>
        <v>44362</v>
      </c>
      <c r="F22" s="19"/>
      <c r="G22" s="18">
        <f>E22+1</f>
        <v>44363</v>
      </c>
      <c r="H22" s="19"/>
      <c r="I22" s="18">
        <f>G22+1</f>
        <v>44364</v>
      </c>
      <c r="J22" s="19"/>
      <c r="K22" s="135">
        <f>I22+1</f>
        <v>44365</v>
      </c>
      <c r="L22" s="142"/>
      <c r="M22" s="145">
        <f>K22+1</f>
        <v>44366</v>
      </c>
      <c r="N22" s="146"/>
      <c r="O22" s="10"/>
    </row>
    <row r="23" spans="1:15" s="1" customFormat="1" ht="58.15" customHeight="1" x14ac:dyDescent="0.2">
      <c r="A23" s="97"/>
      <c r="B23" s="98"/>
      <c r="C23" s="151" t="s">
        <v>22</v>
      </c>
      <c r="D23" s="152"/>
      <c r="E23" s="162" t="s">
        <v>101</v>
      </c>
      <c r="F23" s="164"/>
      <c r="G23" s="153" t="s">
        <v>23</v>
      </c>
      <c r="H23" s="154"/>
      <c r="I23" s="155" t="s">
        <v>28</v>
      </c>
      <c r="J23" s="156"/>
      <c r="K23" s="157" t="s">
        <v>89</v>
      </c>
      <c r="L23" s="158"/>
      <c r="M23" s="97"/>
      <c r="N23" s="99"/>
      <c r="O23" s="10"/>
    </row>
    <row r="24" spans="1:15" s="1" customFormat="1" ht="60.6" customHeight="1" x14ac:dyDescent="0.2">
      <c r="A24" s="97"/>
      <c r="B24" s="98"/>
      <c r="C24" s="162" t="s">
        <v>102</v>
      </c>
      <c r="D24" s="163"/>
      <c r="E24" s="162"/>
      <c r="F24" s="164"/>
      <c r="G24" s="147" t="s">
        <v>82</v>
      </c>
      <c r="H24" s="148"/>
      <c r="I24" s="159" t="s">
        <v>25</v>
      </c>
      <c r="J24" s="160"/>
      <c r="K24" s="155"/>
      <c r="L24" s="161"/>
      <c r="M24" s="97"/>
      <c r="N24" s="99"/>
      <c r="O24" s="10"/>
    </row>
    <row r="25" spans="1:15" s="1" customFormat="1" ht="60.6" customHeight="1" x14ac:dyDescent="0.2">
      <c r="A25" s="97"/>
      <c r="B25" s="98"/>
      <c r="C25" s="162"/>
      <c r="D25" s="163"/>
      <c r="E25" s="132"/>
      <c r="F25" s="133"/>
      <c r="G25" s="147"/>
      <c r="H25" s="148"/>
      <c r="I25" s="132"/>
      <c r="J25" s="133"/>
      <c r="K25" s="155"/>
      <c r="L25" s="161"/>
      <c r="M25" s="97"/>
      <c r="N25" s="99"/>
      <c r="O25" s="10"/>
    </row>
    <row r="26" spans="1:15" s="1" customFormat="1" ht="10.15" customHeight="1" x14ac:dyDescent="0.2">
      <c r="A26" s="97"/>
      <c r="B26" s="98"/>
      <c r="C26" s="110"/>
      <c r="D26" s="111"/>
      <c r="E26" s="110"/>
      <c r="F26" s="111"/>
      <c r="G26" s="147"/>
      <c r="H26" s="148"/>
      <c r="I26" s="110"/>
      <c r="J26" s="111"/>
      <c r="K26" s="110"/>
      <c r="L26" s="112"/>
      <c r="M26" s="97"/>
      <c r="N26" s="99"/>
      <c r="O26" s="10"/>
    </row>
    <row r="27" spans="1:15" s="2" customFormat="1" x14ac:dyDescent="0.2">
      <c r="A27" s="94"/>
      <c r="B27" s="95"/>
      <c r="C27" s="108"/>
      <c r="D27" s="109"/>
      <c r="E27" s="108"/>
      <c r="F27" s="109"/>
      <c r="G27" s="108"/>
      <c r="H27" s="109"/>
      <c r="I27" s="108"/>
      <c r="J27" s="109"/>
      <c r="K27" s="108"/>
      <c r="L27" s="113"/>
      <c r="M27" s="94"/>
      <c r="N27" s="96"/>
      <c r="O27" s="10"/>
    </row>
    <row r="28" spans="1:15" s="1" customFormat="1" ht="18.75" x14ac:dyDescent="0.2">
      <c r="A28" s="20">
        <f>M22+1</f>
        <v>44367</v>
      </c>
      <c r="B28" s="21"/>
      <c r="C28" s="18">
        <f>A28+1</f>
        <v>44368</v>
      </c>
      <c r="D28" s="19"/>
      <c r="E28" s="18">
        <f>C28+1</f>
        <v>44369</v>
      </c>
      <c r="F28" s="19"/>
      <c r="G28" s="18">
        <f>E28+1</f>
        <v>44370</v>
      </c>
      <c r="H28" s="19"/>
      <c r="I28" s="68">
        <f>G28+1</f>
        <v>44371</v>
      </c>
      <c r="J28" s="19"/>
      <c r="K28" s="135">
        <f>I28+1</f>
        <v>44372</v>
      </c>
      <c r="L28" s="142"/>
      <c r="M28" s="145">
        <f>K28+1</f>
        <v>44373</v>
      </c>
      <c r="N28" s="146"/>
      <c r="O28" s="10"/>
    </row>
    <row r="29" spans="1:15" s="1" customFormat="1" ht="73.900000000000006" customHeight="1" x14ac:dyDescent="0.2">
      <c r="A29" s="97"/>
      <c r="B29" s="98"/>
      <c r="C29" s="60"/>
      <c r="D29" s="61"/>
      <c r="E29" s="155" t="s">
        <v>30</v>
      </c>
      <c r="F29" s="156"/>
      <c r="G29" s="155" t="s">
        <v>27</v>
      </c>
      <c r="H29" s="156"/>
      <c r="I29" s="171" t="s">
        <v>104</v>
      </c>
      <c r="J29" s="172"/>
      <c r="K29" s="167" t="s">
        <v>33</v>
      </c>
      <c r="L29" s="168"/>
      <c r="M29" s="97"/>
      <c r="N29" s="99"/>
      <c r="O29" s="10"/>
    </row>
    <row r="30" spans="1:15" s="1" customFormat="1" ht="72" customHeight="1" x14ac:dyDescent="0.25">
      <c r="A30" s="97"/>
      <c r="B30" s="98"/>
      <c r="C30" s="132"/>
      <c r="D30" s="133"/>
      <c r="E30" s="169"/>
      <c r="F30" s="170"/>
      <c r="G30" s="155" t="s">
        <v>26</v>
      </c>
      <c r="H30" s="156"/>
      <c r="I30" s="165" t="s">
        <v>29</v>
      </c>
      <c r="J30" s="166"/>
      <c r="K30" s="171" t="s">
        <v>34</v>
      </c>
      <c r="L30" s="173"/>
      <c r="M30" s="97"/>
      <c r="N30" s="99"/>
      <c r="O30" s="10"/>
    </row>
    <row r="31" spans="1:15" s="1" customFormat="1" ht="70.900000000000006" customHeight="1" x14ac:dyDescent="0.2">
      <c r="A31" s="97"/>
      <c r="B31" s="98"/>
      <c r="C31" s="132"/>
      <c r="D31" s="133"/>
      <c r="E31" s="169"/>
      <c r="F31" s="170"/>
      <c r="G31" s="155" t="s">
        <v>27</v>
      </c>
      <c r="H31" s="156"/>
      <c r="I31" s="176" t="s">
        <v>31</v>
      </c>
      <c r="J31" s="177"/>
      <c r="K31" s="132"/>
      <c r="L31" s="134"/>
      <c r="M31" s="97"/>
      <c r="N31" s="99"/>
      <c r="O31" s="10"/>
    </row>
    <row r="32" spans="1:15" s="1" customFormat="1" ht="54" customHeight="1" x14ac:dyDescent="0.2">
      <c r="A32" s="97"/>
      <c r="B32" s="98"/>
      <c r="C32" s="132"/>
      <c r="D32" s="133"/>
      <c r="E32" s="169"/>
      <c r="F32" s="170"/>
      <c r="G32" s="137" t="s">
        <v>26</v>
      </c>
      <c r="H32" s="138"/>
      <c r="I32" s="155" t="s">
        <v>32</v>
      </c>
      <c r="J32" s="156"/>
      <c r="K32" s="174" t="s">
        <v>76</v>
      </c>
      <c r="L32" s="175"/>
      <c r="M32" s="97"/>
      <c r="N32" s="99"/>
      <c r="O32" s="10"/>
    </row>
    <row r="33" spans="1:16" s="2" customFormat="1" ht="37.9" customHeight="1" x14ac:dyDescent="0.2">
      <c r="A33" s="94"/>
      <c r="B33" s="95"/>
      <c r="C33" s="108"/>
      <c r="D33" s="109"/>
      <c r="E33" s="108"/>
      <c r="F33" s="109"/>
      <c r="G33" s="182" t="s">
        <v>88</v>
      </c>
      <c r="H33" s="183"/>
      <c r="I33" s="108"/>
      <c r="J33" s="109"/>
      <c r="K33" s="108"/>
      <c r="L33" s="113"/>
      <c r="M33" s="94"/>
      <c r="N33" s="96"/>
      <c r="O33" s="10"/>
    </row>
    <row r="34" spans="1:16" s="1" customFormat="1" ht="18.75" x14ac:dyDescent="0.2">
      <c r="A34" s="20">
        <f>M28+1</f>
        <v>44374</v>
      </c>
      <c r="B34" s="21"/>
      <c r="C34" s="18">
        <f>A34+1</f>
        <v>44375</v>
      </c>
      <c r="D34" s="19"/>
      <c r="E34" s="18">
        <f>C34+1</f>
        <v>44376</v>
      </c>
      <c r="F34" s="19"/>
      <c r="G34" s="18">
        <f>E34+1</f>
        <v>44377</v>
      </c>
      <c r="H34" s="19"/>
      <c r="I34" s="18">
        <f>G34+1</f>
        <v>44378</v>
      </c>
      <c r="J34" s="19"/>
      <c r="K34" s="100">
        <f>I34+1</f>
        <v>44379</v>
      </c>
      <c r="L34" s="101"/>
      <c r="M34" s="56">
        <f>K34+1</f>
        <v>44380</v>
      </c>
      <c r="N34" s="52"/>
      <c r="O34" s="10"/>
    </row>
    <row r="35" spans="1:16" s="1" customFormat="1" ht="54.6" customHeight="1" x14ac:dyDescent="0.2">
      <c r="A35" s="178" t="s">
        <v>41</v>
      </c>
      <c r="B35" s="179"/>
      <c r="C35" s="167" t="s">
        <v>35</v>
      </c>
      <c r="D35" s="188"/>
      <c r="E35" s="180" t="s">
        <v>38</v>
      </c>
      <c r="F35" s="181"/>
      <c r="G35" s="180" t="s">
        <v>44</v>
      </c>
      <c r="H35" s="181"/>
      <c r="I35" s="110"/>
      <c r="J35" s="111"/>
      <c r="K35" s="110"/>
      <c r="L35" s="112"/>
      <c r="M35" s="97"/>
      <c r="N35" s="99"/>
      <c r="O35" s="10"/>
    </row>
    <row r="36" spans="1:16" s="1" customFormat="1" ht="61.15" customHeight="1" x14ac:dyDescent="0.2">
      <c r="A36" s="184"/>
      <c r="B36" s="185"/>
      <c r="C36" s="155" t="s">
        <v>36</v>
      </c>
      <c r="D36" s="156"/>
      <c r="E36" s="137" t="s">
        <v>39</v>
      </c>
      <c r="F36" s="138"/>
      <c r="G36" s="180" t="s">
        <v>45</v>
      </c>
      <c r="H36" s="181"/>
      <c r="I36" s="110"/>
      <c r="J36" s="111"/>
      <c r="K36" s="110"/>
      <c r="L36" s="112"/>
      <c r="M36" s="97"/>
      <c r="N36" s="99"/>
      <c r="O36" s="10"/>
    </row>
    <row r="37" spans="1:16" s="1" customFormat="1" ht="46.15" customHeight="1" x14ac:dyDescent="0.2">
      <c r="A37" s="184"/>
      <c r="B37" s="185"/>
      <c r="C37" s="186" t="s">
        <v>37</v>
      </c>
      <c r="D37" s="187"/>
      <c r="E37" s="189" t="s">
        <v>93</v>
      </c>
      <c r="F37" s="190"/>
      <c r="G37" s="171" t="s">
        <v>46</v>
      </c>
      <c r="H37" s="172"/>
      <c r="I37" s="110"/>
      <c r="J37" s="111"/>
      <c r="K37" s="110"/>
      <c r="L37" s="112"/>
      <c r="M37" s="97"/>
      <c r="N37" s="99"/>
      <c r="O37" s="10"/>
    </row>
    <row r="38" spans="1:16" s="1" customFormat="1" ht="29.25" customHeight="1" x14ac:dyDescent="0.2">
      <c r="A38" s="184"/>
      <c r="B38" s="185"/>
      <c r="C38" s="66"/>
      <c r="D38" s="61"/>
      <c r="E38" s="66"/>
      <c r="F38" s="67"/>
      <c r="G38" s="167" t="s">
        <v>94</v>
      </c>
      <c r="H38" s="188"/>
      <c r="I38" s="110"/>
      <c r="J38" s="111"/>
      <c r="K38" s="110"/>
      <c r="L38" s="112"/>
      <c r="M38" s="97"/>
      <c r="N38" s="99"/>
      <c r="O38" s="10"/>
    </row>
    <row r="39" spans="1:16" s="2" customFormat="1" x14ac:dyDescent="0.2">
      <c r="A39" s="94"/>
      <c r="B39" s="95"/>
      <c r="C39" s="108"/>
      <c r="D39" s="109"/>
      <c r="E39" s="108"/>
      <c r="F39" s="109"/>
      <c r="G39" s="108"/>
      <c r="H39" s="109"/>
      <c r="I39" s="108"/>
      <c r="J39" s="109"/>
      <c r="K39" s="108"/>
      <c r="L39" s="113"/>
      <c r="M39" s="94"/>
      <c r="N39" s="96"/>
      <c r="O39" s="82"/>
      <c r="P39" s="83"/>
    </row>
    <row r="40" spans="1:16" ht="18.75" x14ac:dyDescent="0.2">
      <c r="A40" s="20">
        <f>M34+1</f>
        <v>44381</v>
      </c>
      <c r="B40" s="21"/>
      <c r="C40" s="18">
        <f>A40+1</f>
        <v>44382</v>
      </c>
      <c r="D40" s="19"/>
      <c r="E40" s="75" t="s">
        <v>0</v>
      </c>
      <c r="F40" s="76"/>
      <c r="G40" s="76"/>
      <c r="H40" s="76"/>
      <c r="I40" s="76"/>
      <c r="J40" s="76"/>
      <c r="K40" s="76"/>
      <c r="L40" s="125" t="s">
        <v>87</v>
      </c>
      <c r="M40" s="125"/>
      <c r="N40" s="126"/>
      <c r="O40" s="84"/>
      <c r="P40" s="85"/>
    </row>
    <row r="41" spans="1:16" ht="12.75" customHeight="1" x14ac:dyDescent="0.2">
      <c r="A41" s="97"/>
      <c r="B41" s="98"/>
      <c r="C41" s="110"/>
      <c r="D41" s="111"/>
      <c r="E41" s="123" t="s">
        <v>99</v>
      </c>
      <c r="F41" s="124"/>
      <c r="G41" s="124"/>
      <c r="H41" s="124"/>
      <c r="I41" s="124"/>
      <c r="J41" s="124"/>
      <c r="K41" s="79"/>
      <c r="L41" s="127"/>
      <c r="M41" s="127"/>
      <c r="N41" s="128"/>
      <c r="O41" s="86"/>
      <c r="P41" s="87"/>
    </row>
    <row r="42" spans="1:16" ht="12.75" customHeight="1" x14ac:dyDescent="0.2">
      <c r="A42" s="97"/>
      <c r="B42" s="98"/>
      <c r="C42" s="110"/>
      <c r="D42" s="111"/>
      <c r="E42" s="123"/>
      <c r="F42" s="124"/>
      <c r="G42" s="124"/>
      <c r="H42" s="124"/>
      <c r="I42" s="124"/>
      <c r="J42" s="124"/>
      <c r="K42" s="79"/>
      <c r="L42" s="127"/>
      <c r="M42" s="127"/>
      <c r="N42" s="128"/>
      <c r="O42" s="86"/>
      <c r="P42" s="87"/>
    </row>
    <row r="43" spans="1:16" ht="12.75" customHeight="1" x14ac:dyDescent="0.2">
      <c r="A43" s="97"/>
      <c r="B43" s="98"/>
      <c r="C43" s="110"/>
      <c r="D43" s="111"/>
      <c r="E43" s="123"/>
      <c r="F43" s="124"/>
      <c r="G43" s="124"/>
      <c r="H43" s="124"/>
      <c r="I43" s="124"/>
      <c r="J43" s="124"/>
      <c r="K43" s="79"/>
      <c r="L43" s="127"/>
      <c r="M43" s="127"/>
      <c r="N43" s="128"/>
      <c r="O43" s="84"/>
      <c r="P43" s="85"/>
    </row>
    <row r="44" spans="1:16" ht="12.75" customHeight="1" x14ac:dyDescent="0.2">
      <c r="A44" s="97"/>
      <c r="B44" s="98"/>
      <c r="C44" s="110"/>
      <c r="D44" s="111"/>
      <c r="E44" s="123"/>
      <c r="F44" s="124"/>
      <c r="G44" s="124"/>
      <c r="H44" s="124"/>
      <c r="I44" s="124"/>
      <c r="J44" s="124"/>
      <c r="K44" s="80"/>
      <c r="L44" s="127"/>
      <c r="M44" s="127"/>
      <c r="N44" s="128"/>
      <c r="O44" s="84"/>
      <c r="P44" s="85"/>
    </row>
    <row r="45" spans="1:16" s="1" customFormat="1" ht="12.75" customHeight="1" x14ac:dyDescent="0.2">
      <c r="A45" s="94"/>
      <c r="B45" s="95"/>
      <c r="C45" s="108"/>
      <c r="D45" s="109"/>
      <c r="E45" s="77"/>
      <c r="F45" s="78"/>
      <c r="G45" s="78"/>
      <c r="H45" s="78"/>
      <c r="I45" s="78"/>
      <c r="J45" s="78"/>
      <c r="K45" s="81"/>
      <c r="L45" s="129"/>
      <c r="M45" s="129"/>
      <c r="N45" s="130"/>
      <c r="O45" s="10"/>
    </row>
  </sheetData>
  <mergeCells count="186">
    <mergeCell ref="M28:N28"/>
    <mergeCell ref="A44:B44"/>
    <mergeCell ref="C44:D44"/>
    <mergeCell ref="A45:B45"/>
    <mergeCell ref="C45:D45"/>
    <mergeCell ref="M39:N39"/>
    <mergeCell ref="A41:B41"/>
    <mergeCell ref="C41:D41"/>
    <mergeCell ref="A42:B42"/>
    <mergeCell ref="C42:D42"/>
    <mergeCell ref="A43:B43"/>
    <mergeCell ref="C43:D43"/>
    <mergeCell ref="A39:B39"/>
    <mergeCell ref="C39:D39"/>
    <mergeCell ref="E39:F39"/>
    <mergeCell ref="G39:H39"/>
    <mergeCell ref="I39:J39"/>
    <mergeCell ref="K39:L39"/>
    <mergeCell ref="A36:B36"/>
    <mergeCell ref="C35:D35"/>
    <mergeCell ref="E36:F36"/>
    <mergeCell ref="G36:H36"/>
    <mergeCell ref="I36:J36"/>
    <mergeCell ref="K36:L36"/>
    <mergeCell ref="M36:N36"/>
    <mergeCell ref="M37:N37"/>
    <mergeCell ref="A38:B38"/>
    <mergeCell ref="C37:D37"/>
    <mergeCell ref="G38:H38"/>
    <mergeCell ref="I38:J38"/>
    <mergeCell ref="K38:L38"/>
    <mergeCell ref="M38:N38"/>
    <mergeCell ref="A37:B37"/>
    <mergeCell ref="E37:F37"/>
    <mergeCell ref="G37:H37"/>
    <mergeCell ref="I37:J37"/>
    <mergeCell ref="K37:L37"/>
    <mergeCell ref="M33:N33"/>
    <mergeCell ref="K34:L34"/>
    <mergeCell ref="A35:B35"/>
    <mergeCell ref="E35:F35"/>
    <mergeCell ref="G35:H35"/>
    <mergeCell ref="I35:J35"/>
    <mergeCell ref="A33:B33"/>
    <mergeCell ref="C33:D33"/>
    <mergeCell ref="E33:F33"/>
    <mergeCell ref="G33:H33"/>
    <mergeCell ref="I33:J33"/>
    <mergeCell ref="K33:L33"/>
    <mergeCell ref="K35:L35"/>
    <mergeCell ref="M35:N35"/>
    <mergeCell ref="C32:D32"/>
    <mergeCell ref="E32:F32"/>
    <mergeCell ref="G32:H32"/>
    <mergeCell ref="I32:J32"/>
    <mergeCell ref="K32:L32"/>
    <mergeCell ref="M32:N32"/>
    <mergeCell ref="A31:B31"/>
    <mergeCell ref="C31:D31"/>
    <mergeCell ref="E31:F31"/>
    <mergeCell ref="G31:H31"/>
    <mergeCell ref="I31:J31"/>
    <mergeCell ref="K31:L31"/>
    <mergeCell ref="M27:N27"/>
    <mergeCell ref="K28:L28"/>
    <mergeCell ref="A29:B29"/>
    <mergeCell ref="C36:D36"/>
    <mergeCell ref="E29:F29"/>
    <mergeCell ref="G29:H29"/>
    <mergeCell ref="I30:J30"/>
    <mergeCell ref="A27:B27"/>
    <mergeCell ref="C27:D27"/>
    <mergeCell ref="E27:F27"/>
    <mergeCell ref="G27:H27"/>
    <mergeCell ref="I27:J27"/>
    <mergeCell ref="K27:L27"/>
    <mergeCell ref="K29:L29"/>
    <mergeCell ref="M29:N29"/>
    <mergeCell ref="A30:B30"/>
    <mergeCell ref="C30:D30"/>
    <mergeCell ref="E30:F30"/>
    <mergeCell ref="G30:H30"/>
    <mergeCell ref="I29:J29"/>
    <mergeCell ref="K30:L30"/>
    <mergeCell ref="M30:N30"/>
    <mergeCell ref="M31:N31"/>
    <mergeCell ref="A32:B32"/>
    <mergeCell ref="A24:B24"/>
    <mergeCell ref="I24:J24"/>
    <mergeCell ref="K24:L24"/>
    <mergeCell ref="M24:N24"/>
    <mergeCell ref="M25:N25"/>
    <mergeCell ref="A26:B26"/>
    <mergeCell ref="C26:D26"/>
    <mergeCell ref="E26:F26"/>
    <mergeCell ref="I26:J26"/>
    <mergeCell ref="K26:L26"/>
    <mergeCell ref="M26:N26"/>
    <mergeCell ref="A25:B25"/>
    <mergeCell ref="E25:F25"/>
    <mergeCell ref="I25:J25"/>
    <mergeCell ref="K25:L25"/>
    <mergeCell ref="G24:H26"/>
    <mergeCell ref="C24:D25"/>
    <mergeCell ref="E23:F24"/>
    <mergeCell ref="M21:N21"/>
    <mergeCell ref="K22:L22"/>
    <mergeCell ref="A23:B23"/>
    <mergeCell ref="C23:D23"/>
    <mergeCell ref="G23:H23"/>
    <mergeCell ref="I23:J23"/>
    <mergeCell ref="A21:B21"/>
    <mergeCell ref="C21:D21"/>
    <mergeCell ref="E21:F21"/>
    <mergeCell ref="G21:H21"/>
    <mergeCell ref="I21:J21"/>
    <mergeCell ref="K21:L21"/>
    <mergeCell ref="K23:L23"/>
    <mergeCell ref="M23:N23"/>
    <mergeCell ref="M22:N22"/>
    <mergeCell ref="A18:B18"/>
    <mergeCell ref="C18:D18"/>
    <mergeCell ref="K18:L18"/>
    <mergeCell ref="M18:N18"/>
    <mergeCell ref="M19:N19"/>
    <mergeCell ref="A20:B20"/>
    <mergeCell ref="C20:D20"/>
    <mergeCell ref="K20:L20"/>
    <mergeCell ref="M20:N20"/>
    <mergeCell ref="A19:B19"/>
    <mergeCell ref="C19:D19"/>
    <mergeCell ref="K19:L19"/>
    <mergeCell ref="G17:H20"/>
    <mergeCell ref="I17:J20"/>
    <mergeCell ref="M15:N15"/>
    <mergeCell ref="K16:L16"/>
    <mergeCell ref="A17:B17"/>
    <mergeCell ref="C17:D17"/>
    <mergeCell ref="A15:B15"/>
    <mergeCell ref="C15:D15"/>
    <mergeCell ref="E15:F15"/>
    <mergeCell ref="G15:H15"/>
    <mergeCell ref="I15:J15"/>
    <mergeCell ref="K15:L15"/>
    <mergeCell ref="K17:L17"/>
    <mergeCell ref="M17:N17"/>
    <mergeCell ref="M16:N16"/>
    <mergeCell ref="K11:L11"/>
    <mergeCell ref="M13:N13"/>
    <mergeCell ref="A14:B14"/>
    <mergeCell ref="C14:D14"/>
    <mergeCell ref="E14:F14"/>
    <mergeCell ref="G14:H14"/>
    <mergeCell ref="I14:J14"/>
    <mergeCell ref="K14:L14"/>
    <mergeCell ref="M14:N14"/>
    <mergeCell ref="A13:B13"/>
    <mergeCell ref="C13:D13"/>
    <mergeCell ref="E13:F13"/>
    <mergeCell ref="G13:H13"/>
    <mergeCell ref="K13:L13"/>
    <mergeCell ref="I12:J13"/>
    <mergeCell ref="E41:J44"/>
    <mergeCell ref="L40:N45"/>
    <mergeCell ref="A1:H7"/>
    <mergeCell ref="K1:L1"/>
    <mergeCell ref="A9:B9"/>
    <mergeCell ref="C9:D9"/>
    <mergeCell ref="E9:F9"/>
    <mergeCell ref="G9:H9"/>
    <mergeCell ref="I9:J9"/>
    <mergeCell ref="K9:L9"/>
    <mergeCell ref="M9:N9"/>
    <mergeCell ref="M11:N11"/>
    <mergeCell ref="A12:B12"/>
    <mergeCell ref="C12:D12"/>
    <mergeCell ref="E12:F12"/>
    <mergeCell ref="G12:H12"/>
    <mergeCell ref="K12:L12"/>
    <mergeCell ref="M12:N12"/>
    <mergeCell ref="K10:L10"/>
    <mergeCell ref="A11:B11"/>
    <mergeCell ref="C11:D11"/>
    <mergeCell ref="E11:F11"/>
    <mergeCell ref="G11:H11"/>
    <mergeCell ref="I11:J11"/>
  </mergeCells>
  <conditionalFormatting sqref="A10 C10 E10 G10 K10 M10 A16 C16 E16 G16 K16 A22 C22 E22 G22 K22 A28 C28 E28 G28 K28 A34 C34 E34 G34 K34 M34 A40 C40">
    <cfRule type="expression" dxfId="51" priority="9">
      <formula>MONTH(A10)&lt;&gt;MONTH($A$1)</formula>
    </cfRule>
    <cfRule type="expression" dxfId="50" priority="10">
      <formula>OR(WEEKDAY(A10,1)=1,WEEKDAY(A10,1)=7)</formula>
    </cfRule>
  </conditionalFormatting>
  <conditionalFormatting sqref="I10 I16 I22 I28 I34">
    <cfRule type="expression" dxfId="49" priority="7">
      <formula>MONTH(I10)&lt;&gt;MONTH($A$1)</formula>
    </cfRule>
    <cfRule type="expression" dxfId="48" priority="8">
      <formula>OR(WEEKDAY(I10,1)=1,WEEKDAY(I10,1)=7)</formula>
    </cfRule>
  </conditionalFormatting>
  <conditionalFormatting sqref="M16">
    <cfRule type="expression" dxfId="47" priority="5">
      <formula>MONTH(M16)&lt;&gt;MONTH($A$1)</formula>
    </cfRule>
    <cfRule type="expression" dxfId="46" priority="6">
      <formula>OR(WEEKDAY(M16,1)=1,WEEKDAY(M16,1)=7)</formula>
    </cfRule>
  </conditionalFormatting>
  <conditionalFormatting sqref="M22">
    <cfRule type="expression" dxfId="45" priority="3">
      <formula>MONTH(M22)&lt;&gt;MONTH($A$1)</formula>
    </cfRule>
    <cfRule type="expression" dxfId="44" priority="4">
      <formula>OR(WEEKDAY(M22,1)=1,WEEKDAY(M22,1)=7)</formula>
    </cfRule>
  </conditionalFormatting>
  <conditionalFormatting sqref="M28">
    <cfRule type="expression" dxfId="43" priority="1">
      <formula>MONTH(M28)&lt;&gt;MONTH($A$1)</formula>
    </cfRule>
    <cfRule type="expression" dxfId="42" priority="2">
      <formula>OR(WEEKDAY(M28,1)=1,WEEKDAY(M28,1)=7)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46"/>
  <sheetViews>
    <sheetView showGridLines="0" topLeftCell="A4" workbookViewId="0">
      <selection activeCell="G18" sqref="G18:H20"/>
    </sheetView>
  </sheetViews>
  <sheetFormatPr defaultRowHeight="12.75" x14ac:dyDescent="0.2"/>
  <cols>
    <col min="1" max="1" width="4.85546875" customWidth="1"/>
    <col min="2" max="2" width="13.7109375" customWidth="1"/>
    <col min="3" max="3" width="4.85546875" customWidth="1"/>
    <col min="4" max="4" width="30.85546875" customWidth="1"/>
    <col min="5" max="5" width="4.85546875" customWidth="1"/>
    <col min="6" max="6" width="30.7109375" customWidth="1"/>
    <col min="7" max="7" width="4.85546875" customWidth="1"/>
    <col min="8" max="8" width="30.85546875" customWidth="1"/>
    <col min="9" max="9" width="4.85546875" customWidth="1"/>
    <col min="10" max="10" width="30.7109375" customWidth="1"/>
    <col min="11" max="11" width="2.42578125" customWidth="1"/>
    <col min="12" max="12" width="30.7109375" customWidth="1"/>
    <col min="13" max="13" width="2.42578125" customWidth="1"/>
    <col min="14" max="16" width="22.7109375" customWidth="1"/>
  </cols>
  <sheetData>
    <row r="1" spans="1:15" s="4" customFormat="1" ht="15" customHeight="1" x14ac:dyDescent="0.2">
      <c r="A1" s="114">
        <f>DATE('1'!AD18,'1'!AD20+2,1)</f>
        <v>44378</v>
      </c>
      <c r="B1" s="114"/>
      <c r="C1" s="114"/>
      <c r="D1" s="114"/>
      <c r="E1" s="114"/>
      <c r="F1" s="114"/>
      <c r="G1" s="114"/>
      <c r="H1" s="114"/>
      <c r="I1" s="17"/>
      <c r="J1" s="55"/>
      <c r="K1" s="131"/>
      <c r="L1" s="131"/>
      <c r="M1" s="131"/>
      <c r="N1" s="131"/>
      <c r="O1" s="3"/>
    </row>
    <row r="2" spans="1:15" s="4" customFormat="1" ht="11.25" customHeight="1" x14ac:dyDescent="0.2">
      <c r="A2" s="114"/>
      <c r="B2" s="114"/>
      <c r="C2" s="114"/>
      <c r="D2" s="114"/>
      <c r="E2" s="114"/>
      <c r="F2" s="114"/>
      <c r="G2" s="114"/>
      <c r="H2" s="114"/>
      <c r="I2" s="17"/>
      <c r="J2" s="17"/>
      <c r="K2" s="27"/>
      <c r="L2" s="27"/>
      <c r="M2" s="27"/>
      <c r="N2" s="27"/>
      <c r="O2" s="3"/>
    </row>
    <row r="3" spans="1:15" s="6" customFormat="1" ht="9" customHeight="1" x14ac:dyDescent="0.15">
      <c r="A3" s="114"/>
      <c r="B3" s="114"/>
      <c r="C3" s="114"/>
      <c r="D3" s="114"/>
      <c r="E3" s="114"/>
      <c r="F3" s="114"/>
      <c r="G3" s="114"/>
      <c r="H3" s="114"/>
      <c r="I3" s="17"/>
      <c r="J3" s="17"/>
      <c r="K3" s="28"/>
      <c r="L3" s="28"/>
      <c r="M3" s="28"/>
      <c r="N3" s="28"/>
      <c r="O3" s="5"/>
    </row>
    <row r="4" spans="1:15" s="6" customFormat="1" ht="9" customHeight="1" x14ac:dyDescent="0.15">
      <c r="A4" s="114"/>
      <c r="B4" s="114"/>
      <c r="C4" s="114"/>
      <c r="D4" s="114"/>
      <c r="E4" s="114"/>
      <c r="F4" s="114"/>
      <c r="G4" s="114"/>
      <c r="H4" s="114"/>
      <c r="I4" s="17"/>
      <c r="J4" s="17"/>
      <c r="K4" s="28"/>
      <c r="L4" s="28"/>
      <c r="M4" s="28"/>
      <c r="N4" s="28"/>
      <c r="O4" s="5"/>
    </row>
    <row r="5" spans="1:15" s="6" customFormat="1" ht="9" customHeight="1" x14ac:dyDescent="0.15">
      <c r="A5" s="114"/>
      <c r="B5" s="114"/>
      <c r="C5" s="114"/>
      <c r="D5" s="114"/>
      <c r="E5" s="114"/>
      <c r="F5" s="114"/>
      <c r="G5" s="114"/>
      <c r="H5" s="114"/>
      <c r="I5" s="17"/>
      <c r="J5" s="17"/>
      <c r="K5" s="28"/>
      <c r="L5" s="28"/>
      <c r="M5" s="28"/>
      <c r="N5" s="28"/>
      <c r="O5" s="5"/>
    </row>
    <row r="6" spans="1:15" s="6" customFormat="1" ht="9" customHeight="1" x14ac:dyDescent="0.15">
      <c r="A6" s="114"/>
      <c r="B6" s="114"/>
      <c r="C6" s="114"/>
      <c r="D6" s="114"/>
      <c r="E6" s="114"/>
      <c r="F6" s="114"/>
      <c r="G6" s="114"/>
      <c r="H6" s="114"/>
      <c r="I6" s="17"/>
      <c r="J6" s="17"/>
      <c r="K6" s="28"/>
      <c r="L6" s="28"/>
      <c r="M6" s="28"/>
      <c r="N6" s="28"/>
      <c r="O6" s="5"/>
    </row>
    <row r="7" spans="1:15" s="6" customFormat="1" ht="9" customHeight="1" x14ac:dyDescent="0.15">
      <c r="A7" s="114"/>
      <c r="B7" s="114"/>
      <c r="C7" s="114"/>
      <c r="D7" s="114"/>
      <c r="E7" s="114"/>
      <c r="F7" s="114"/>
      <c r="G7" s="114"/>
      <c r="H7" s="114"/>
      <c r="I7" s="17"/>
      <c r="J7" s="17"/>
      <c r="K7" s="28"/>
      <c r="L7" s="28"/>
      <c r="M7" s="28"/>
      <c r="N7" s="28"/>
      <c r="O7" s="5"/>
    </row>
    <row r="8" spans="1:15" s="7" customFormat="1" ht="9" customHeight="1" x14ac:dyDescent="0.2">
      <c r="A8" s="32"/>
      <c r="B8" s="32"/>
      <c r="C8" s="32"/>
      <c r="D8" s="32"/>
      <c r="E8" s="32"/>
      <c r="F8" s="32"/>
      <c r="G8" s="32"/>
      <c r="H8" s="32"/>
      <c r="I8" s="31"/>
      <c r="J8" s="31"/>
      <c r="K8" s="28"/>
      <c r="L8" s="28"/>
      <c r="M8" s="28"/>
      <c r="N8" s="28"/>
    </row>
    <row r="9" spans="1:15" s="1" customFormat="1" ht="21" customHeight="1" x14ac:dyDescent="0.2">
      <c r="A9" s="115">
        <f>A10</f>
        <v>44374</v>
      </c>
      <c r="B9" s="116"/>
      <c r="C9" s="116">
        <f>C10</f>
        <v>44375</v>
      </c>
      <c r="D9" s="116"/>
      <c r="E9" s="116">
        <f>E10</f>
        <v>44376</v>
      </c>
      <c r="F9" s="116"/>
      <c r="G9" s="116">
        <f>G10</f>
        <v>44377</v>
      </c>
      <c r="H9" s="116"/>
      <c r="I9" s="116">
        <f>I10</f>
        <v>44378</v>
      </c>
      <c r="J9" s="116"/>
      <c r="K9" s="116">
        <f>K10</f>
        <v>44379</v>
      </c>
      <c r="L9" s="116"/>
      <c r="M9" s="116">
        <f>M10</f>
        <v>44380</v>
      </c>
      <c r="N9" s="210"/>
    </row>
    <row r="10" spans="1:15" s="1" customFormat="1" ht="18.75" x14ac:dyDescent="0.2">
      <c r="A10" s="20">
        <f>$A$1-(WEEKDAY($A$1,1)-(start_day-1))-IF((WEEKDAY($A$1,1)-(start_day-1))&lt;=0,7,0)+1</f>
        <v>44374</v>
      </c>
      <c r="B10" s="21"/>
      <c r="C10" s="53">
        <f>A10+1</f>
        <v>44375</v>
      </c>
      <c r="D10" s="54"/>
      <c r="E10" s="53">
        <f>C10+1</f>
        <v>44376</v>
      </c>
      <c r="F10" s="54"/>
      <c r="G10" s="53">
        <f>E10+1</f>
        <v>44377</v>
      </c>
      <c r="H10" s="54"/>
      <c r="I10" s="53">
        <f>G10+1</f>
        <v>44378</v>
      </c>
      <c r="J10" s="54"/>
      <c r="K10" s="135">
        <f>I10+1</f>
        <v>44379</v>
      </c>
      <c r="L10" s="136"/>
      <c r="M10" s="199">
        <f>K10+1</f>
        <v>44380</v>
      </c>
      <c r="N10" s="200"/>
      <c r="O10" s="10"/>
    </row>
    <row r="11" spans="1:15" s="1" customFormat="1" ht="108" customHeight="1" x14ac:dyDescent="0.2">
      <c r="A11" s="178" t="s">
        <v>41</v>
      </c>
      <c r="B11" s="179"/>
      <c r="C11" s="132"/>
      <c r="D11" s="133"/>
      <c r="E11" s="132"/>
      <c r="F11" s="133"/>
      <c r="G11" s="132"/>
      <c r="H11" s="133"/>
      <c r="I11" s="203" t="s">
        <v>43</v>
      </c>
      <c r="J11" s="204"/>
      <c r="K11" s="201" t="s">
        <v>100</v>
      </c>
      <c r="L11" s="202"/>
      <c r="M11" s="97"/>
      <c r="N11" s="205"/>
      <c r="O11" s="10"/>
    </row>
    <row r="12" spans="1:15" s="1" customFormat="1" ht="63.6" customHeight="1" x14ac:dyDescent="0.2">
      <c r="A12" s="184"/>
      <c r="B12" s="185"/>
      <c r="C12" s="132"/>
      <c r="D12" s="133"/>
      <c r="E12" s="132"/>
      <c r="F12" s="133"/>
      <c r="G12" s="132"/>
      <c r="H12" s="133"/>
      <c r="I12" s="206" t="s">
        <v>42</v>
      </c>
      <c r="J12" s="207"/>
      <c r="K12" s="208"/>
      <c r="L12" s="209"/>
      <c r="M12" s="97"/>
      <c r="N12" s="205"/>
      <c r="O12" s="10"/>
    </row>
    <row r="13" spans="1:15" s="1" customFormat="1" ht="63.6" customHeight="1" x14ac:dyDescent="0.2">
      <c r="A13" s="184"/>
      <c r="B13" s="185"/>
      <c r="C13" s="132"/>
      <c r="D13" s="133"/>
      <c r="E13" s="132"/>
      <c r="F13" s="133"/>
      <c r="G13" s="132"/>
      <c r="H13" s="133"/>
      <c r="I13" s="155" t="s">
        <v>40</v>
      </c>
      <c r="J13" s="156"/>
      <c r="K13" s="211" t="s">
        <v>72</v>
      </c>
      <c r="L13" s="212"/>
      <c r="M13" s="97"/>
      <c r="N13" s="205"/>
      <c r="O13" s="10"/>
    </row>
    <row r="14" spans="1:15" s="2" customFormat="1" ht="9.6" customHeight="1" x14ac:dyDescent="0.2">
      <c r="A14" s="94"/>
      <c r="B14" s="95"/>
      <c r="C14" s="108"/>
      <c r="D14" s="109"/>
      <c r="E14" s="108"/>
      <c r="F14" s="109"/>
      <c r="G14" s="108"/>
      <c r="H14" s="109"/>
      <c r="I14" s="108"/>
      <c r="J14" s="109"/>
      <c r="K14" s="108"/>
      <c r="L14" s="109"/>
      <c r="M14" s="94"/>
      <c r="N14" s="213"/>
      <c r="O14" s="10"/>
    </row>
    <row r="15" spans="1:15" s="1" customFormat="1" ht="18.75" x14ac:dyDescent="0.2">
      <c r="A15" s="20">
        <f>M10+1</f>
        <v>44381</v>
      </c>
      <c r="B15" s="21"/>
      <c r="C15" s="53">
        <f>A15+1</f>
        <v>44382</v>
      </c>
      <c r="D15" s="54"/>
      <c r="E15" s="53">
        <f>C15+1</f>
        <v>44383</v>
      </c>
      <c r="F15" s="54"/>
      <c r="G15" s="53">
        <f>E15+1</f>
        <v>44384</v>
      </c>
      <c r="H15" s="54"/>
      <c r="I15" s="53">
        <f>G15+1</f>
        <v>44385</v>
      </c>
      <c r="J15" s="54"/>
      <c r="K15" s="135">
        <f>I15+1</f>
        <v>44386</v>
      </c>
      <c r="L15" s="142"/>
      <c r="M15" s="199">
        <f>K15+1</f>
        <v>44387</v>
      </c>
      <c r="N15" s="200"/>
      <c r="O15" s="10"/>
    </row>
    <row r="16" spans="1:15" s="1" customFormat="1" ht="58.15" customHeight="1" x14ac:dyDescent="0.2">
      <c r="A16" s="230" t="s">
        <v>91</v>
      </c>
      <c r="B16" s="158"/>
      <c r="C16" s="157" t="s">
        <v>90</v>
      </c>
      <c r="D16" s="158"/>
      <c r="E16" s="231" t="s">
        <v>47</v>
      </c>
      <c r="F16" s="232"/>
      <c r="G16" s="233" t="s">
        <v>48</v>
      </c>
      <c r="H16" s="234"/>
      <c r="I16" s="216" t="s">
        <v>52</v>
      </c>
      <c r="J16" s="217"/>
      <c r="K16" s="228" t="s">
        <v>51</v>
      </c>
      <c r="L16" s="229"/>
      <c r="M16" s="214" t="s">
        <v>58</v>
      </c>
      <c r="N16" s="215"/>
      <c r="O16" s="10"/>
    </row>
    <row r="17" spans="1:15" s="1" customFormat="1" ht="46.5" customHeight="1" x14ac:dyDescent="0.2">
      <c r="A17" s="184"/>
      <c r="B17" s="185"/>
      <c r="C17" s="137"/>
      <c r="D17" s="138"/>
      <c r="E17" s="197" t="s">
        <v>103</v>
      </c>
      <c r="F17" s="198"/>
      <c r="G17" s="218" t="s">
        <v>49</v>
      </c>
      <c r="H17" s="219"/>
      <c r="I17" s="216"/>
      <c r="J17" s="217"/>
      <c r="K17" s="228"/>
      <c r="L17" s="229"/>
      <c r="M17" s="214" t="s">
        <v>73</v>
      </c>
      <c r="N17" s="215"/>
      <c r="O17" s="10"/>
    </row>
    <row r="18" spans="1:15" s="1" customFormat="1" ht="35.25" customHeight="1" x14ac:dyDescent="0.2">
      <c r="A18" s="184"/>
      <c r="B18" s="185"/>
      <c r="C18" s="211" t="s">
        <v>41</v>
      </c>
      <c r="D18" s="223"/>
      <c r="E18" s="197"/>
      <c r="F18" s="198"/>
      <c r="G18" s="226" t="s">
        <v>105</v>
      </c>
      <c r="H18" s="227"/>
      <c r="I18" s="235" t="s">
        <v>50</v>
      </c>
      <c r="J18" s="236"/>
      <c r="K18" s="224" t="s">
        <v>53</v>
      </c>
      <c r="L18" s="225"/>
      <c r="M18" s="214"/>
      <c r="N18" s="215"/>
      <c r="O18" s="10"/>
    </row>
    <row r="19" spans="1:15" s="1" customFormat="1" ht="46.5" customHeight="1" x14ac:dyDescent="0.2">
      <c r="A19" s="69"/>
      <c r="B19" s="70"/>
      <c r="C19" s="73"/>
      <c r="D19" s="74"/>
      <c r="E19" s="197"/>
      <c r="F19" s="198"/>
      <c r="G19" s="226"/>
      <c r="H19" s="227"/>
      <c r="I19" s="235" t="s">
        <v>83</v>
      </c>
      <c r="J19" s="236"/>
      <c r="K19" s="237" t="s">
        <v>54</v>
      </c>
      <c r="L19" s="238"/>
      <c r="M19" s="71"/>
      <c r="N19" s="72"/>
      <c r="O19" s="10"/>
    </row>
    <row r="20" spans="1:15" s="1" customFormat="1" ht="39.75" customHeight="1" thickBot="1" x14ac:dyDescent="0.25">
      <c r="A20" s="184"/>
      <c r="B20" s="185"/>
      <c r="C20" s="132"/>
      <c r="D20" s="133"/>
      <c r="E20" s="195" t="s">
        <v>77</v>
      </c>
      <c r="F20" s="196"/>
      <c r="G20" s="226"/>
      <c r="H20" s="227"/>
      <c r="I20" s="220" t="s">
        <v>84</v>
      </c>
      <c r="J20" s="221"/>
      <c r="K20" s="239"/>
      <c r="L20" s="240"/>
      <c r="M20" s="184"/>
      <c r="N20" s="222"/>
      <c r="O20" s="10"/>
    </row>
    <row r="21" spans="1:15" s="1" customFormat="1" ht="54" customHeight="1" x14ac:dyDescent="0.2">
      <c r="A21" s="62"/>
      <c r="B21" s="63"/>
      <c r="C21" s="132"/>
      <c r="D21" s="133"/>
      <c r="E21" s="132"/>
      <c r="F21" s="134"/>
      <c r="G21" s="250" t="s">
        <v>97</v>
      </c>
      <c r="H21" s="251"/>
      <c r="I21" s="251"/>
      <c r="J21" s="251"/>
      <c r="K21" s="251"/>
      <c r="L21" s="252"/>
      <c r="M21" s="62"/>
      <c r="N21" s="64"/>
      <c r="O21" s="10"/>
    </row>
    <row r="22" spans="1:15" s="2" customFormat="1" ht="24" customHeight="1" thickBot="1" x14ac:dyDescent="0.25">
      <c r="A22" s="241"/>
      <c r="B22" s="247"/>
      <c r="C22" s="108"/>
      <c r="D22" s="109"/>
      <c r="E22" s="108"/>
      <c r="F22" s="113"/>
      <c r="G22" s="253"/>
      <c r="H22" s="254"/>
      <c r="I22" s="254"/>
      <c r="J22" s="254"/>
      <c r="K22" s="254"/>
      <c r="L22" s="255"/>
      <c r="M22" s="241"/>
      <c r="N22" s="242"/>
      <c r="O22" s="10"/>
    </row>
    <row r="23" spans="1:15" s="1" customFormat="1" ht="18.600000000000001" customHeight="1" x14ac:dyDescent="0.2">
      <c r="A23" s="20">
        <f>M15+1</f>
        <v>44388</v>
      </c>
      <c r="B23" s="21"/>
      <c r="C23" s="53">
        <f>A23+1</f>
        <v>44389</v>
      </c>
      <c r="D23" s="54"/>
      <c r="E23" s="53">
        <f>C23+1</f>
        <v>44390</v>
      </c>
      <c r="F23" s="54"/>
      <c r="G23" s="53">
        <f>E23+1</f>
        <v>44391</v>
      </c>
      <c r="H23" s="54"/>
      <c r="I23" s="53">
        <f>G23+1</f>
        <v>44392</v>
      </c>
      <c r="J23" s="54"/>
      <c r="K23" s="135">
        <f>I23+1</f>
        <v>44393</v>
      </c>
      <c r="L23" s="142"/>
      <c r="M23" s="199">
        <f>K23+1</f>
        <v>44394</v>
      </c>
      <c r="N23" s="200"/>
      <c r="O23" s="10"/>
    </row>
    <row r="24" spans="1:15" s="1" customFormat="1" ht="57.6" customHeight="1" x14ac:dyDescent="0.2">
      <c r="A24" s="178" t="s">
        <v>41</v>
      </c>
      <c r="B24" s="179"/>
      <c r="C24" s="243"/>
      <c r="D24" s="244"/>
      <c r="E24" s="245" t="s">
        <v>55</v>
      </c>
      <c r="F24" s="246"/>
      <c r="G24" s="256" t="s">
        <v>57</v>
      </c>
      <c r="H24" s="257"/>
      <c r="I24" s="243"/>
      <c r="J24" s="244"/>
      <c r="K24" s="220" t="s">
        <v>79</v>
      </c>
      <c r="L24" s="221"/>
      <c r="M24" s="248" t="s">
        <v>59</v>
      </c>
      <c r="N24" s="249"/>
      <c r="O24" s="10"/>
    </row>
    <row r="25" spans="1:15" s="1" customFormat="1" ht="48" customHeight="1" thickBot="1" x14ac:dyDescent="0.25">
      <c r="A25" s="184"/>
      <c r="B25" s="185"/>
      <c r="C25" s="132"/>
      <c r="D25" s="133"/>
      <c r="E25" s="220" t="s">
        <v>78</v>
      </c>
      <c r="F25" s="221"/>
      <c r="G25" s="258"/>
      <c r="H25" s="259"/>
      <c r="I25" s="263" t="s">
        <v>56</v>
      </c>
      <c r="J25" s="264"/>
      <c r="K25" s="267" t="s">
        <v>92</v>
      </c>
      <c r="L25" s="268"/>
      <c r="M25" s="262" t="s">
        <v>60</v>
      </c>
      <c r="N25" s="249"/>
      <c r="O25" s="10"/>
    </row>
    <row r="26" spans="1:15" s="1" customFormat="1" ht="9" customHeight="1" x14ac:dyDescent="0.2">
      <c r="A26" s="184"/>
      <c r="B26" s="185"/>
      <c r="C26" s="132"/>
      <c r="D26" s="133"/>
      <c r="E26" s="132"/>
      <c r="F26" s="133"/>
      <c r="G26" s="191" t="s">
        <v>85</v>
      </c>
      <c r="H26" s="192"/>
      <c r="I26" s="243"/>
      <c r="J26" s="244"/>
      <c r="M26" s="262"/>
      <c r="N26" s="249"/>
      <c r="O26" s="10"/>
    </row>
    <row r="27" spans="1:15" s="1" customFormat="1" ht="81.75" customHeight="1" thickBot="1" x14ac:dyDescent="0.25">
      <c r="A27" s="184"/>
      <c r="B27" s="185"/>
      <c r="C27" s="132"/>
      <c r="D27" s="133"/>
      <c r="E27" s="265" t="s">
        <v>96</v>
      </c>
      <c r="F27" s="266"/>
      <c r="G27" s="193"/>
      <c r="H27" s="194"/>
      <c r="I27" s="132"/>
      <c r="J27" s="133"/>
      <c r="M27" s="262"/>
      <c r="N27" s="249"/>
      <c r="O27" s="10"/>
    </row>
    <row r="28" spans="1:15" s="2" customFormat="1" ht="67.5" customHeight="1" thickBot="1" x14ac:dyDescent="0.25">
      <c r="A28" s="94"/>
      <c r="B28" s="95"/>
      <c r="C28" s="271" t="s">
        <v>98</v>
      </c>
      <c r="D28" s="272"/>
      <c r="E28" s="272"/>
      <c r="F28" s="273"/>
      <c r="G28" s="269" t="s">
        <v>86</v>
      </c>
      <c r="H28" s="270"/>
      <c r="I28" s="108"/>
      <c r="J28" s="109"/>
      <c r="K28" s="108"/>
      <c r="L28" s="113"/>
      <c r="M28" s="94"/>
      <c r="N28" s="213"/>
      <c r="O28" s="10"/>
    </row>
    <row r="29" spans="1:15" s="1" customFormat="1" ht="19.5" customHeight="1" x14ac:dyDescent="0.2">
      <c r="A29" s="20">
        <f>M23+1</f>
        <v>44395</v>
      </c>
      <c r="B29" s="21"/>
      <c r="C29" s="90">
        <f>A29+1</f>
        <v>44396</v>
      </c>
      <c r="D29" s="91"/>
      <c r="E29" s="90">
        <f>C29+1</f>
        <v>44397</v>
      </c>
      <c r="F29" s="91"/>
      <c r="G29" s="88">
        <f>E29+1</f>
        <v>44398</v>
      </c>
      <c r="H29" s="89"/>
      <c r="I29" s="53">
        <f>G29+1</f>
        <v>44399</v>
      </c>
      <c r="J29" s="54"/>
      <c r="K29" s="135">
        <f>I29+1</f>
        <v>44400</v>
      </c>
      <c r="L29" s="136"/>
      <c r="M29" s="199">
        <f>K29+1</f>
        <v>44401</v>
      </c>
      <c r="N29" s="200"/>
      <c r="O29" s="10"/>
    </row>
    <row r="30" spans="1:15" s="1" customFormat="1" ht="58.9" customHeight="1" x14ac:dyDescent="0.2">
      <c r="A30" s="97"/>
      <c r="B30" s="98"/>
      <c r="C30" s="243"/>
      <c r="D30" s="244"/>
      <c r="E30" s="220" t="s">
        <v>80</v>
      </c>
      <c r="F30" s="221"/>
      <c r="G30" s="132"/>
      <c r="H30" s="133"/>
      <c r="I30" s="132"/>
      <c r="J30" s="133"/>
      <c r="K30" s="267" t="s">
        <v>63</v>
      </c>
      <c r="L30" s="268"/>
      <c r="M30" s="260" t="s">
        <v>61</v>
      </c>
      <c r="N30" s="261"/>
      <c r="O30" s="10"/>
    </row>
    <row r="31" spans="1:15" s="1" customFormat="1" ht="46.9" customHeight="1" x14ac:dyDescent="0.2">
      <c r="A31" s="97"/>
      <c r="B31" s="98"/>
      <c r="C31" s="132"/>
      <c r="D31" s="133"/>
      <c r="E31" s="132"/>
      <c r="F31" s="133"/>
      <c r="G31" s="132"/>
      <c r="H31" s="133"/>
      <c r="I31" s="132"/>
      <c r="J31" s="133"/>
      <c r="K31" s="132"/>
      <c r="L31" s="134"/>
      <c r="M31" s="260" t="s">
        <v>62</v>
      </c>
      <c r="N31" s="261"/>
      <c r="O31" s="10"/>
    </row>
    <row r="32" spans="1:15" s="1" customFormat="1" ht="10.15" customHeight="1" x14ac:dyDescent="0.2">
      <c r="A32" s="97"/>
      <c r="B32" s="98"/>
      <c r="C32" s="132"/>
      <c r="D32" s="133"/>
      <c r="E32" s="132"/>
      <c r="F32" s="133"/>
      <c r="G32" s="132"/>
      <c r="H32" s="133"/>
      <c r="I32" s="132"/>
      <c r="J32" s="133"/>
      <c r="K32" s="132"/>
      <c r="L32" s="134"/>
      <c r="M32" s="184"/>
      <c r="N32" s="222"/>
      <c r="O32" s="10"/>
    </row>
    <row r="33" spans="1:15" s="1" customFormat="1" ht="10.15" customHeight="1" x14ac:dyDescent="0.2">
      <c r="A33" s="97"/>
      <c r="B33" s="98"/>
      <c r="C33" s="110"/>
      <c r="D33" s="111"/>
      <c r="E33" s="110"/>
      <c r="F33" s="111"/>
      <c r="G33" s="110"/>
      <c r="H33" s="111"/>
      <c r="I33" s="110"/>
      <c r="J33" s="111"/>
      <c r="K33" s="110"/>
      <c r="L33" s="112"/>
      <c r="M33" s="97"/>
      <c r="N33" s="205"/>
      <c r="O33" s="10"/>
    </row>
    <row r="34" spans="1:15" s="2" customFormat="1" ht="10.15" customHeight="1" x14ac:dyDescent="0.2">
      <c r="A34" s="94"/>
      <c r="B34" s="95"/>
      <c r="C34" s="108"/>
      <c r="D34" s="109"/>
      <c r="E34" s="108"/>
      <c r="F34" s="109"/>
      <c r="G34" s="108"/>
      <c r="H34" s="109"/>
      <c r="I34" s="108"/>
      <c r="J34" s="109"/>
      <c r="K34" s="108"/>
      <c r="L34" s="113"/>
      <c r="M34" s="94"/>
      <c r="N34" s="213"/>
      <c r="O34" s="10"/>
    </row>
    <row r="35" spans="1:15" s="1" customFormat="1" ht="18.75" x14ac:dyDescent="0.2">
      <c r="A35" s="20">
        <f>M29+1</f>
        <v>44402</v>
      </c>
      <c r="B35" s="21"/>
      <c r="C35" s="53">
        <f>A35+1</f>
        <v>44403</v>
      </c>
      <c r="D35" s="54"/>
      <c r="E35" s="53">
        <f>C35+1</f>
        <v>44404</v>
      </c>
      <c r="F35" s="54"/>
      <c r="G35" s="53">
        <f>E35+1</f>
        <v>44405</v>
      </c>
      <c r="H35" s="54"/>
      <c r="I35" s="53">
        <f>G35+1</f>
        <v>44406</v>
      </c>
      <c r="J35" s="54"/>
      <c r="K35" s="135">
        <f>I35+1</f>
        <v>44407</v>
      </c>
      <c r="L35" s="136"/>
      <c r="M35" s="199">
        <f>K35+1</f>
        <v>44408</v>
      </c>
      <c r="N35" s="200"/>
      <c r="O35" s="10"/>
    </row>
    <row r="36" spans="1:15" s="1" customFormat="1" ht="34.15" customHeight="1" x14ac:dyDescent="0.2">
      <c r="A36" s="97"/>
      <c r="B36" s="98"/>
      <c r="C36" s="132"/>
      <c r="D36" s="133"/>
      <c r="E36" s="132"/>
      <c r="F36" s="133"/>
      <c r="G36" s="267" t="s">
        <v>64</v>
      </c>
      <c r="H36" s="274"/>
      <c r="I36" s="260" t="s">
        <v>61</v>
      </c>
      <c r="J36" s="261"/>
      <c r="K36" s="132"/>
      <c r="L36" s="134"/>
      <c r="M36" s="276" t="s">
        <v>66</v>
      </c>
      <c r="N36" s="277"/>
      <c r="O36" s="10"/>
    </row>
    <row r="37" spans="1:15" s="1" customFormat="1" ht="33.6" customHeight="1" x14ac:dyDescent="0.2">
      <c r="A37" s="97"/>
      <c r="B37" s="98"/>
      <c r="C37" s="132"/>
      <c r="D37" s="133"/>
      <c r="E37" s="132"/>
      <c r="F37" s="133"/>
      <c r="G37" s="132"/>
      <c r="H37" s="133"/>
      <c r="I37" s="275" t="s">
        <v>65</v>
      </c>
      <c r="J37" s="261"/>
      <c r="K37" s="132"/>
      <c r="L37" s="134"/>
      <c r="M37" s="276"/>
      <c r="N37" s="277"/>
      <c r="O37" s="10"/>
    </row>
    <row r="38" spans="1:15" s="1" customFormat="1" x14ac:dyDescent="0.2">
      <c r="A38" s="97"/>
      <c r="B38" s="98"/>
      <c r="C38" s="132"/>
      <c r="D38" s="133"/>
      <c r="E38" s="132"/>
      <c r="F38" s="133"/>
      <c r="G38" s="132"/>
      <c r="H38" s="133"/>
      <c r="I38" s="132"/>
      <c r="J38" s="133"/>
      <c r="K38" s="132"/>
      <c r="L38" s="134"/>
      <c r="M38" s="184"/>
      <c r="N38" s="222"/>
      <c r="O38" s="10"/>
    </row>
    <row r="39" spans="1:15" s="1" customFormat="1" x14ac:dyDescent="0.2">
      <c r="A39" s="97"/>
      <c r="B39" s="98"/>
      <c r="C39" s="132"/>
      <c r="D39" s="133"/>
      <c r="E39" s="132"/>
      <c r="F39" s="133"/>
      <c r="G39" s="132"/>
      <c r="H39" s="133"/>
      <c r="I39" s="132"/>
      <c r="J39" s="133"/>
      <c r="K39" s="132"/>
      <c r="L39" s="134"/>
      <c r="M39" s="184"/>
      <c r="N39" s="222"/>
      <c r="O39" s="10"/>
    </row>
    <row r="40" spans="1:15" s="2" customFormat="1" x14ac:dyDescent="0.2">
      <c r="A40" s="94"/>
      <c r="B40" s="95"/>
      <c r="C40" s="108"/>
      <c r="D40" s="109"/>
      <c r="E40" s="108"/>
      <c r="F40" s="109"/>
      <c r="G40" s="108"/>
      <c r="H40" s="109"/>
      <c r="I40" s="108"/>
      <c r="J40" s="109"/>
      <c r="K40" s="108"/>
      <c r="L40" s="113"/>
      <c r="M40" s="94"/>
      <c r="N40" s="213"/>
      <c r="O40" s="10"/>
    </row>
    <row r="41" spans="1:15" ht="18.75" x14ac:dyDescent="0.2">
      <c r="A41" s="20">
        <f>M35+1</f>
        <v>44409</v>
      </c>
      <c r="B41" s="21"/>
      <c r="C41" s="53">
        <f>A41+1</f>
        <v>44410</v>
      </c>
      <c r="D41" s="54"/>
      <c r="E41" s="22" t="s">
        <v>0</v>
      </c>
      <c r="F41" s="23"/>
      <c r="G41" s="23"/>
      <c r="H41" s="23"/>
      <c r="I41" s="23"/>
      <c r="J41" s="23"/>
      <c r="K41" s="23"/>
      <c r="L41" s="23"/>
      <c r="M41" s="23"/>
      <c r="N41" s="58"/>
      <c r="O41" s="9"/>
    </row>
    <row r="42" spans="1:15" x14ac:dyDescent="0.2">
      <c r="A42" s="97"/>
      <c r="B42" s="98"/>
      <c r="C42" s="110"/>
      <c r="D42" s="111"/>
      <c r="E42" s="24"/>
      <c r="F42" s="8"/>
      <c r="G42" s="8"/>
      <c r="H42" s="8"/>
      <c r="I42" s="8"/>
      <c r="J42" s="8"/>
      <c r="K42" s="8"/>
      <c r="L42" s="8"/>
      <c r="M42" s="8"/>
      <c r="N42" s="59"/>
      <c r="O42" s="9"/>
    </row>
    <row r="43" spans="1:15" x14ac:dyDescent="0.2">
      <c r="A43" s="97"/>
      <c r="B43" s="98"/>
      <c r="C43" s="110"/>
      <c r="D43" s="111"/>
      <c r="E43" s="24"/>
      <c r="F43" s="8"/>
      <c r="G43" s="8"/>
      <c r="H43" s="8"/>
      <c r="I43" s="8"/>
      <c r="J43" s="8"/>
      <c r="K43" s="8"/>
      <c r="L43" s="8"/>
      <c r="M43" s="8"/>
      <c r="N43" s="59"/>
      <c r="O43" s="9"/>
    </row>
    <row r="44" spans="1:15" x14ac:dyDescent="0.2">
      <c r="A44" s="97"/>
      <c r="B44" s="98"/>
      <c r="C44" s="110"/>
      <c r="D44" s="111"/>
      <c r="E44" s="24"/>
      <c r="F44" s="8"/>
      <c r="G44" s="8"/>
      <c r="H44" s="8"/>
      <c r="I44" s="8"/>
      <c r="J44" s="8"/>
      <c r="K44" s="8"/>
      <c r="L44" s="8"/>
      <c r="M44" s="8"/>
      <c r="N44" s="59"/>
      <c r="O44" s="9"/>
    </row>
    <row r="45" spans="1:15" x14ac:dyDescent="0.2">
      <c r="A45" s="97"/>
      <c r="B45" s="98"/>
      <c r="C45" s="110"/>
      <c r="D45" s="111"/>
      <c r="E45" s="24"/>
      <c r="F45" s="8"/>
      <c r="G45" s="8"/>
      <c r="H45" s="8"/>
      <c r="I45" s="8"/>
      <c r="J45" s="8"/>
      <c r="K45" s="121"/>
      <c r="L45" s="121"/>
      <c r="M45" s="121"/>
      <c r="N45" s="278"/>
      <c r="O45" s="9"/>
    </row>
    <row r="46" spans="1:15" s="1" customFormat="1" x14ac:dyDescent="0.2">
      <c r="A46" s="94"/>
      <c r="B46" s="95"/>
      <c r="C46" s="108"/>
      <c r="D46" s="109"/>
      <c r="E46" s="25"/>
      <c r="F46" s="26"/>
      <c r="G46" s="26"/>
      <c r="H46" s="26"/>
      <c r="I46" s="26"/>
      <c r="J46" s="26"/>
      <c r="K46" s="119"/>
      <c r="L46" s="119"/>
      <c r="M46" s="119"/>
      <c r="N46" s="279"/>
      <c r="O46" s="10"/>
    </row>
  </sheetData>
  <mergeCells count="188">
    <mergeCell ref="A45:B45"/>
    <mergeCell ref="C45:D45"/>
    <mergeCell ref="K45:N45"/>
    <mergeCell ref="A46:B46"/>
    <mergeCell ref="C46:D46"/>
    <mergeCell ref="K46:N46"/>
    <mergeCell ref="M40:N40"/>
    <mergeCell ref="A42:B42"/>
    <mergeCell ref="C42:D42"/>
    <mergeCell ref="A43:B43"/>
    <mergeCell ref="C43:D43"/>
    <mergeCell ref="A44:B44"/>
    <mergeCell ref="C44:D44"/>
    <mergeCell ref="A40:B40"/>
    <mergeCell ref="C40:D40"/>
    <mergeCell ref="E40:F40"/>
    <mergeCell ref="G40:H40"/>
    <mergeCell ref="I40:J40"/>
    <mergeCell ref="K40:L40"/>
    <mergeCell ref="A37:B37"/>
    <mergeCell ref="C37:D37"/>
    <mergeCell ref="E37:F37"/>
    <mergeCell ref="G37:H37"/>
    <mergeCell ref="I37:J37"/>
    <mergeCell ref="K37:L37"/>
    <mergeCell ref="M38:N38"/>
    <mergeCell ref="A39:B39"/>
    <mergeCell ref="C39:D39"/>
    <mergeCell ref="E39:F39"/>
    <mergeCell ref="G39:H39"/>
    <mergeCell ref="I39:J39"/>
    <mergeCell ref="K39:L39"/>
    <mergeCell ref="M39:N39"/>
    <mergeCell ref="A38:B38"/>
    <mergeCell ref="C38:D38"/>
    <mergeCell ref="E38:F38"/>
    <mergeCell ref="G38:H38"/>
    <mergeCell ref="I38:J38"/>
    <mergeCell ref="K38:L38"/>
    <mergeCell ref="M36:N37"/>
    <mergeCell ref="M34:N34"/>
    <mergeCell ref="K35:L35"/>
    <mergeCell ref="M35:N35"/>
    <mergeCell ref="A36:B36"/>
    <mergeCell ref="C36:D36"/>
    <mergeCell ref="E36:F36"/>
    <mergeCell ref="G36:H36"/>
    <mergeCell ref="I36:J36"/>
    <mergeCell ref="A34:B34"/>
    <mergeCell ref="C34:D34"/>
    <mergeCell ref="E34:F34"/>
    <mergeCell ref="G34:H34"/>
    <mergeCell ref="I34:J34"/>
    <mergeCell ref="K34:L34"/>
    <mergeCell ref="K36:L36"/>
    <mergeCell ref="M31:N3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A28:B28"/>
    <mergeCell ref="A31:B31"/>
    <mergeCell ref="C31:D31"/>
    <mergeCell ref="E31:F31"/>
    <mergeCell ref="G31:H31"/>
    <mergeCell ref="I31:J31"/>
    <mergeCell ref="I28:J28"/>
    <mergeCell ref="C28:F28"/>
    <mergeCell ref="K31:L31"/>
    <mergeCell ref="K30:L30"/>
    <mergeCell ref="M30:N30"/>
    <mergeCell ref="M25:N27"/>
    <mergeCell ref="A25:B25"/>
    <mergeCell ref="C25:D25"/>
    <mergeCell ref="E25:F25"/>
    <mergeCell ref="I25:J25"/>
    <mergeCell ref="A27:B27"/>
    <mergeCell ref="C27:D27"/>
    <mergeCell ref="E27:F27"/>
    <mergeCell ref="I27:J27"/>
    <mergeCell ref="A26:B26"/>
    <mergeCell ref="C26:D26"/>
    <mergeCell ref="E26:F26"/>
    <mergeCell ref="K25:L25"/>
    <mergeCell ref="I26:J26"/>
    <mergeCell ref="M28:N28"/>
    <mergeCell ref="K29:L29"/>
    <mergeCell ref="M29:N29"/>
    <mergeCell ref="A30:B30"/>
    <mergeCell ref="C30:D30"/>
    <mergeCell ref="E30:F30"/>
    <mergeCell ref="G30:H30"/>
    <mergeCell ref="I30:J30"/>
    <mergeCell ref="G28:H28"/>
    <mergeCell ref="M22:N22"/>
    <mergeCell ref="K23:L23"/>
    <mergeCell ref="M23:N23"/>
    <mergeCell ref="A24:B24"/>
    <mergeCell ref="C24:D24"/>
    <mergeCell ref="E24:F24"/>
    <mergeCell ref="I24:J24"/>
    <mergeCell ref="A22:B22"/>
    <mergeCell ref="M24:N24"/>
    <mergeCell ref="G21:L22"/>
    <mergeCell ref="C21:D21"/>
    <mergeCell ref="C22:D22"/>
    <mergeCell ref="E21:F21"/>
    <mergeCell ref="E22:F22"/>
    <mergeCell ref="G24:H25"/>
    <mergeCell ref="K24:L24"/>
    <mergeCell ref="M16:N16"/>
    <mergeCell ref="I16:J17"/>
    <mergeCell ref="M17:N18"/>
    <mergeCell ref="C16:D16"/>
    <mergeCell ref="A17:B17"/>
    <mergeCell ref="G17:H17"/>
    <mergeCell ref="I20:J20"/>
    <mergeCell ref="A20:B20"/>
    <mergeCell ref="C20:D20"/>
    <mergeCell ref="M20:N20"/>
    <mergeCell ref="A18:B18"/>
    <mergeCell ref="C18:D18"/>
    <mergeCell ref="K18:L18"/>
    <mergeCell ref="G18:H20"/>
    <mergeCell ref="K16:L17"/>
    <mergeCell ref="A16:B16"/>
    <mergeCell ref="C17:D17"/>
    <mergeCell ref="E16:F16"/>
    <mergeCell ref="G16:H16"/>
    <mergeCell ref="I18:J18"/>
    <mergeCell ref="I19:J19"/>
    <mergeCell ref="K19:L20"/>
    <mergeCell ref="C14:D14"/>
    <mergeCell ref="E14:F14"/>
    <mergeCell ref="G14:H14"/>
    <mergeCell ref="I14:J14"/>
    <mergeCell ref="M13:N13"/>
    <mergeCell ref="A13:B13"/>
    <mergeCell ref="C13:D13"/>
    <mergeCell ref="E13:F13"/>
    <mergeCell ref="G13:H13"/>
    <mergeCell ref="K13:L13"/>
    <mergeCell ref="I13:J13"/>
    <mergeCell ref="M14:N14"/>
    <mergeCell ref="A1:H7"/>
    <mergeCell ref="K1:L1"/>
    <mergeCell ref="M1:N1"/>
    <mergeCell ref="A9:B9"/>
    <mergeCell ref="C9:D9"/>
    <mergeCell ref="E9:F9"/>
    <mergeCell ref="G9:H9"/>
    <mergeCell ref="I9:J9"/>
    <mergeCell ref="K9:L9"/>
    <mergeCell ref="M9:N9"/>
    <mergeCell ref="G26:H27"/>
    <mergeCell ref="E20:F20"/>
    <mergeCell ref="K10:L10"/>
    <mergeCell ref="K15:L15"/>
    <mergeCell ref="K28:L28"/>
    <mergeCell ref="E17:F19"/>
    <mergeCell ref="M10:N10"/>
    <mergeCell ref="A11:B11"/>
    <mergeCell ref="C11:D11"/>
    <mergeCell ref="E11:F11"/>
    <mergeCell ref="G11:H11"/>
    <mergeCell ref="K11:L11"/>
    <mergeCell ref="I11:J11"/>
    <mergeCell ref="M15:N15"/>
    <mergeCell ref="K14:L14"/>
    <mergeCell ref="M11:N11"/>
    <mergeCell ref="A12:B12"/>
    <mergeCell ref="C12:D12"/>
    <mergeCell ref="E12:F12"/>
    <mergeCell ref="G12:H12"/>
    <mergeCell ref="I12:J12"/>
    <mergeCell ref="K12:L12"/>
    <mergeCell ref="M12:N12"/>
    <mergeCell ref="A14:B14"/>
  </mergeCells>
  <conditionalFormatting sqref="A10 C10 E10 G10 K10 M10 A15 C15 E15 G15 K15 M15 A23 C23 E23 G23 K23 M23 A29 C29 E29 G29 K29 M29 A35 C35 E35 G35 K35 M35 A41 C41">
    <cfRule type="expression" dxfId="41" priority="3">
      <formula>MONTH(A10)&lt;&gt;MONTH($A$1)</formula>
    </cfRule>
    <cfRule type="expression" dxfId="40" priority="4">
      <formula>OR(WEEKDAY(A10,1)=1,WEEKDAY(A10,1)=7)</formula>
    </cfRule>
  </conditionalFormatting>
  <conditionalFormatting sqref="I10 I15 I23 I29 I35">
    <cfRule type="expression" dxfId="39" priority="1">
      <formula>MONTH(I10)&lt;&gt;MONTH($A$1)</formula>
    </cfRule>
    <cfRule type="expression" dxfId="3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45"/>
  <sheetViews>
    <sheetView showGridLines="0" topLeftCell="A16" workbookViewId="0">
      <selection activeCell="A11" sqref="A11:B12"/>
    </sheetView>
  </sheetViews>
  <sheetFormatPr defaultRowHeight="12.75" x14ac:dyDescent="0.2"/>
  <cols>
    <col min="1" max="1" width="4.85546875" customWidth="1"/>
    <col min="2" max="2" width="13.7109375" customWidth="1"/>
    <col min="3" max="3" width="4.85546875" customWidth="1"/>
    <col min="4" max="4" width="30.7109375" customWidth="1"/>
    <col min="5" max="5" width="4.85546875" customWidth="1"/>
    <col min="6" max="6" width="30.7109375" customWidth="1"/>
    <col min="7" max="7" width="4.85546875" customWidth="1"/>
    <col min="8" max="8" width="30.7109375" customWidth="1"/>
    <col min="9" max="9" width="4.85546875" customWidth="1"/>
    <col min="10" max="10" width="30.7109375" customWidth="1"/>
    <col min="11" max="11" width="2.42578125" customWidth="1"/>
    <col min="12" max="12" width="30.7109375" customWidth="1"/>
    <col min="13" max="13" width="2.42578125" customWidth="1"/>
    <col min="14" max="14" width="22.85546875" customWidth="1"/>
  </cols>
  <sheetData>
    <row r="1" spans="1:15" s="4" customFormat="1" ht="15" customHeight="1" x14ac:dyDescent="0.2">
      <c r="A1" s="114">
        <f>DATE('1'!AD18,'1'!AD20+3,1)</f>
        <v>44409</v>
      </c>
      <c r="B1" s="114"/>
      <c r="C1" s="114"/>
      <c r="D1" s="114"/>
      <c r="E1" s="114"/>
      <c r="F1" s="114"/>
      <c r="G1" s="114"/>
      <c r="H1" s="114"/>
      <c r="I1" s="17"/>
      <c r="J1" s="17"/>
      <c r="K1" s="131"/>
      <c r="L1" s="131"/>
      <c r="M1" s="131"/>
      <c r="N1" s="131"/>
      <c r="O1" s="3"/>
    </row>
    <row r="2" spans="1:15" s="4" customFormat="1" ht="11.25" customHeight="1" x14ac:dyDescent="0.2">
      <c r="A2" s="114"/>
      <c r="B2" s="114"/>
      <c r="C2" s="114"/>
      <c r="D2" s="114"/>
      <c r="E2" s="114"/>
      <c r="F2" s="114"/>
      <c r="G2" s="114"/>
      <c r="H2" s="114"/>
      <c r="I2" s="17"/>
      <c r="J2" s="17"/>
      <c r="K2" s="27"/>
      <c r="L2" s="27"/>
      <c r="M2" s="27"/>
      <c r="N2" s="27"/>
      <c r="O2" s="3"/>
    </row>
    <row r="3" spans="1:15" s="6" customFormat="1" ht="9" customHeight="1" x14ac:dyDescent="0.15">
      <c r="A3" s="114"/>
      <c r="B3" s="114"/>
      <c r="C3" s="114"/>
      <c r="D3" s="114"/>
      <c r="E3" s="114"/>
      <c r="F3" s="114"/>
      <c r="G3" s="114"/>
      <c r="H3" s="114"/>
      <c r="I3" s="17"/>
      <c r="J3" s="17"/>
      <c r="K3" s="28"/>
      <c r="L3" s="28"/>
      <c r="M3" s="28"/>
      <c r="N3" s="28"/>
      <c r="O3" s="5"/>
    </row>
    <row r="4" spans="1:15" s="6" customFormat="1" ht="9" customHeight="1" x14ac:dyDescent="0.15">
      <c r="A4" s="114"/>
      <c r="B4" s="114"/>
      <c r="C4" s="114"/>
      <c r="D4" s="114"/>
      <c r="E4" s="114"/>
      <c r="F4" s="114"/>
      <c r="G4" s="114"/>
      <c r="H4" s="114"/>
      <c r="I4" s="17"/>
      <c r="J4" s="17"/>
      <c r="K4" s="28"/>
      <c r="L4" s="28"/>
      <c r="M4" s="28"/>
      <c r="N4" s="28"/>
      <c r="O4" s="5"/>
    </row>
    <row r="5" spans="1:15" s="6" customFormat="1" ht="9" customHeight="1" x14ac:dyDescent="0.15">
      <c r="A5" s="114"/>
      <c r="B5" s="114"/>
      <c r="C5" s="114"/>
      <c r="D5" s="114"/>
      <c r="E5" s="114"/>
      <c r="F5" s="114"/>
      <c r="G5" s="114"/>
      <c r="H5" s="114"/>
      <c r="I5" s="17"/>
      <c r="J5" s="17"/>
      <c r="K5" s="28"/>
      <c r="L5" s="28"/>
      <c r="M5" s="28"/>
      <c r="N5" s="28"/>
      <c r="O5" s="5"/>
    </row>
    <row r="6" spans="1:15" s="6" customFormat="1" ht="9" customHeight="1" x14ac:dyDescent="0.15">
      <c r="A6" s="114"/>
      <c r="B6" s="114"/>
      <c r="C6" s="114"/>
      <c r="D6" s="114"/>
      <c r="E6" s="114"/>
      <c r="F6" s="114"/>
      <c r="G6" s="114"/>
      <c r="H6" s="114"/>
      <c r="I6" s="17"/>
      <c r="J6" s="17"/>
      <c r="K6" s="28"/>
      <c r="L6" s="28"/>
      <c r="M6" s="28"/>
      <c r="N6" s="28"/>
      <c r="O6" s="5"/>
    </row>
    <row r="7" spans="1:15" s="6" customFormat="1" ht="9" customHeight="1" x14ac:dyDescent="0.15">
      <c r="A7" s="114"/>
      <c r="B7" s="114"/>
      <c r="C7" s="114"/>
      <c r="D7" s="114"/>
      <c r="E7" s="114"/>
      <c r="F7" s="114"/>
      <c r="G7" s="114"/>
      <c r="H7" s="114"/>
      <c r="I7" s="17"/>
      <c r="J7" s="17"/>
      <c r="K7" s="28"/>
      <c r="L7" s="28"/>
      <c r="M7" s="28"/>
      <c r="N7" s="28"/>
      <c r="O7" s="5"/>
    </row>
    <row r="8" spans="1:15" s="7" customFormat="1" ht="9" customHeight="1" x14ac:dyDescent="0.2">
      <c r="A8" s="32"/>
      <c r="B8" s="32"/>
      <c r="C8" s="32"/>
      <c r="D8" s="32"/>
      <c r="E8" s="32"/>
      <c r="F8" s="32"/>
      <c r="G8" s="32"/>
      <c r="H8" s="32"/>
      <c r="I8" s="31"/>
      <c r="J8" s="31"/>
      <c r="K8" s="28"/>
      <c r="L8" s="28"/>
      <c r="M8" s="28"/>
      <c r="N8" s="28"/>
    </row>
    <row r="9" spans="1:15" s="1" customFormat="1" ht="21" customHeight="1" x14ac:dyDescent="0.2">
      <c r="A9" s="115">
        <f>A10</f>
        <v>44409</v>
      </c>
      <c r="B9" s="116"/>
      <c r="C9" s="116">
        <f>C10</f>
        <v>44410</v>
      </c>
      <c r="D9" s="116"/>
      <c r="E9" s="116">
        <f>E10</f>
        <v>44411</v>
      </c>
      <c r="F9" s="116"/>
      <c r="G9" s="116">
        <f>G10</f>
        <v>44412</v>
      </c>
      <c r="H9" s="116"/>
      <c r="I9" s="116">
        <f>I10</f>
        <v>44413</v>
      </c>
      <c r="J9" s="116"/>
      <c r="K9" s="116">
        <f>K10</f>
        <v>44414</v>
      </c>
      <c r="L9" s="116"/>
      <c r="M9" s="116">
        <f>M10</f>
        <v>44415</v>
      </c>
      <c r="N9" s="210"/>
    </row>
    <row r="10" spans="1:15" s="1" customFormat="1" ht="18.75" x14ac:dyDescent="0.2">
      <c r="A10" s="20">
        <f>$A$1-(WEEKDAY($A$1,1)-(start_day-1))-IF((WEEKDAY($A$1,1)-(start_day-1))&lt;=0,7,0)+1</f>
        <v>44409</v>
      </c>
      <c r="B10" s="21"/>
      <c r="C10" s="53">
        <f>A10+1</f>
        <v>44410</v>
      </c>
      <c r="D10" s="54"/>
      <c r="E10" s="53">
        <f>C10+1</f>
        <v>44411</v>
      </c>
      <c r="F10" s="54"/>
      <c r="G10" s="53">
        <f>E10+1</f>
        <v>44412</v>
      </c>
      <c r="H10" s="54"/>
      <c r="I10" s="53">
        <f>G10+1</f>
        <v>44413</v>
      </c>
      <c r="J10" s="54"/>
      <c r="K10" s="135">
        <f>I10+1</f>
        <v>44414</v>
      </c>
      <c r="L10" s="136"/>
      <c r="M10" s="199">
        <f>K10+1</f>
        <v>44415</v>
      </c>
      <c r="N10" s="200"/>
      <c r="O10" s="10"/>
    </row>
    <row r="11" spans="1:15" s="1" customFormat="1" ht="51.6" customHeight="1" x14ac:dyDescent="0.2">
      <c r="A11" s="276" t="s">
        <v>66</v>
      </c>
      <c r="B11" s="277"/>
      <c r="C11" s="110"/>
      <c r="D11" s="111"/>
      <c r="E11" s="110"/>
      <c r="F11" s="111"/>
      <c r="G11" s="110"/>
      <c r="H11" s="111"/>
      <c r="I11" s="110"/>
      <c r="J11" s="111"/>
      <c r="K11" s="280" t="s">
        <v>67</v>
      </c>
      <c r="L11" s="281"/>
      <c r="M11" s="97"/>
      <c r="N11" s="205"/>
      <c r="O11" s="10"/>
    </row>
    <row r="12" spans="1:15" s="1" customFormat="1" ht="51.6" customHeight="1" x14ac:dyDescent="0.2">
      <c r="A12" s="276"/>
      <c r="B12" s="277"/>
      <c r="C12" s="110"/>
      <c r="D12" s="111"/>
      <c r="E12" s="110"/>
      <c r="F12" s="111"/>
      <c r="G12" s="110"/>
      <c r="H12" s="111"/>
      <c r="I12" s="110"/>
      <c r="J12" s="111"/>
      <c r="K12" s="110"/>
      <c r="L12" s="111"/>
      <c r="M12" s="97"/>
      <c r="N12" s="205"/>
      <c r="O12" s="10"/>
    </row>
    <row r="13" spans="1:15" s="1" customFormat="1" x14ac:dyDescent="0.2">
      <c r="A13" s="97"/>
      <c r="B13" s="98"/>
      <c r="C13" s="110"/>
      <c r="D13" s="111"/>
      <c r="E13" s="110"/>
      <c r="F13" s="111"/>
      <c r="G13" s="110"/>
      <c r="H13" s="111"/>
      <c r="I13" s="110"/>
      <c r="J13" s="111"/>
      <c r="K13" s="110"/>
      <c r="L13" s="112"/>
      <c r="M13" s="97"/>
      <c r="N13" s="205"/>
      <c r="O13" s="10"/>
    </row>
    <row r="14" spans="1:15" s="1" customFormat="1" x14ac:dyDescent="0.2">
      <c r="A14" s="97"/>
      <c r="B14" s="98"/>
      <c r="C14" s="110"/>
      <c r="D14" s="111"/>
      <c r="E14" s="110"/>
      <c r="F14" s="111"/>
      <c r="G14" s="110"/>
      <c r="H14" s="111"/>
      <c r="I14" s="110"/>
      <c r="J14" s="111"/>
      <c r="K14" s="110"/>
      <c r="L14" s="112"/>
      <c r="M14" s="97"/>
      <c r="N14" s="205"/>
      <c r="O14" s="10"/>
    </row>
    <row r="15" spans="1:15" s="2" customFormat="1" ht="13.15" customHeight="1" x14ac:dyDescent="0.2">
      <c r="A15" s="94"/>
      <c r="B15" s="95"/>
      <c r="C15" s="108"/>
      <c r="D15" s="109"/>
      <c r="E15" s="108"/>
      <c r="F15" s="109"/>
      <c r="G15" s="108"/>
      <c r="H15" s="109"/>
      <c r="I15" s="108"/>
      <c r="J15" s="109"/>
      <c r="K15" s="108"/>
      <c r="L15" s="113"/>
      <c r="M15" s="94"/>
      <c r="N15" s="213"/>
      <c r="O15" s="10"/>
    </row>
    <row r="16" spans="1:15" s="1" customFormat="1" ht="18.75" x14ac:dyDescent="0.2">
      <c r="A16" s="20">
        <f>M10+1</f>
        <v>44416</v>
      </c>
      <c r="B16" s="21"/>
      <c r="C16" s="53">
        <f>A16+1</f>
        <v>44417</v>
      </c>
      <c r="D16" s="54"/>
      <c r="E16" s="53">
        <f>C16+1</f>
        <v>44418</v>
      </c>
      <c r="F16" s="54"/>
      <c r="G16" s="53">
        <f>E16+1</f>
        <v>44419</v>
      </c>
      <c r="H16" s="54"/>
      <c r="I16" s="53">
        <f>G16+1</f>
        <v>44420</v>
      </c>
      <c r="J16" s="54"/>
      <c r="K16" s="135">
        <f>I16+1</f>
        <v>44421</v>
      </c>
      <c r="L16" s="136"/>
      <c r="M16" s="199">
        <f>K16+1</f>
        <v>44422</v>
      </c>
      <c r="N16" s="200"/>
      <c r="O16" s="10"/>
    </row>
    <row r="17" spans="1:15" s="1" customFormat="1" x14ac:dyDescent="0.2">
      <c r="A17" s="97"/>
      <c r="B17" s="99"/>
      <c r="C17" s="110"/>
      <c r="D17" s="111"/>
      <c r="E17" s="110"/>
      <c r="F17" s="111"/>
      <c r="G17" s="110"/>
      <c r="H17" s="111"/>
      <c r="I17" s="110"/>
      <c r="J17" s="111"/>
      <c r="K17" s="110"/>
      <c r="L17" s="112"/>
      <c r="M17" s="97"/>
      <c r="N17" s="205"/>
      <c r="O17" s="10"/>
    </row>
    <row r="18" spans="1:15" s="1" customFormat="1" x14ac:dyDescent="0.2">
      <c r="A18" s="97"/>
      <c r="B18" s="98"/>
      <c r="C18" s="110"/>
      <c r="D18" s="111"/>
      <c r="E18" s="110"/>
      <c r="F18" s="111"/>
      <c r="G18" s="110"/>
      <c r="H18" s="111"/>
      <c r="I18" s="110"/>
      <c r="J18" s="111"/>
      <c r="K18" s="110"/>
      <c r="L18" s="112"/>
      <c r="M18" s="97"/>
      <c r="N18" s="205"/>
      <c r="O18" s="10"/>
    </row>
    <row r="19" spans="1:15" s="1" customFormat="1" x14ac:dyDescent="0.2">
      <c r="A19" s="97"/>
      <c r="B19" s="98"/>
      <c r="C19" s="110"/>
      <c r="D19" s="111"/>
      <c r="E19" s="110"/>
      <c r="F19" s="111"/>
      <c r="G19" s="110"/>
      <c r="H19" s="111"/>
      <c r="I19" s="110"/>
      <c r="J19" s="111"/>
      <c r="K19" s="110"/>
      <c r="L19" s="112"/>
      <c r="M19" s="97"/>
      <c r="N19" s="205"/>
      <c r="O19" s="10"/>
    </row>
    <row r="20" spans="1:15" s="1" customFormat="1" x14ac:dyDescent="0.2">
      <c r="A20" s="97"/>
      <c r="B20" s="98"/>
      <c r="C20" s="110"/>
      <c r="D20" s="111"/>
      <c r="E20" s="110"/>
      <c r="F20" s="111"/>
      <c r="G20" s="110"/>
      <c r="H20" s="111"/>
      <c r="I20" s="110"/>
      <c r="J20" s="111"/>
      <c r="K20" s="110"/>
      <c r="L20" s="112"/>
      <c r="M20" s="97"/>
      <c r="N20" s="205"/>
      <c r="O20" s="10"/>
    </row>
    <row r="21" spans="1:15" s="2" customFormat="1" ht="13.15" customHeight="1" x14ac:dyDescent="0.2">
      <c r="A21" s="94"/>
      <c r="B21" s="95"/>
      <c r="C21" s="108"/>
      <c r="D21" s="109"/>
      <c r="E21" s="108"/>
      <c r="F21" s="109"/>
      <c r="G21" s="108"/>
      <c r="H21" s="109"/>
      <c r="I21" s="108"/>
      <c r="J21" s="109"/>
      <c r="K21" s="108"/>
      <c r="L21" s="113"/>
      <c r="M21" s="94"/>
      <c r="N21" s="213"/>
      <c r="O21" s="10"/>
    </row>
    <row r="22" spans="1:15" s="1" customFormat="1" ht="18.75" x14ac:dyDescent="0.2">
      <c r="A22" s="20">
        <f>M16+1</f>
        <v>44423</v>
      </c>
      <c r="B22" s="21"/>
      <c r="C22" s="53">
        <f>A22+1</f>
        <v>44424</v>
      </c>
      <c r="D22" s="54"/>
      <c r="E22" s="53">
        <f>C22+1</f>
        <v>44425</v>
      </c>
      <c r="F22" s="54"/>
      <c r="G22" s="53">
        <f>E22+1</f>
        <v>44426</v>
      </c>
      <c r="H22" s="54"/>
      <c r="I22" s="53">
        <f>G22+1</f>
        <v>44427</v>
      </c>
      <c r="J22" s="54"/>
      <c r="K22" s="135">
        <f>I22+1</f>
        <v>44428</v>
      </c>
      <c r="L22" s="136"/>
      <c r="M22" s="199">
        <f>K22+1</f>
        <v>44429</v>
      </c>
      <c r="N22" s="200"/>
      <c r="O22" s="10"/>
    </row>
    <row r="23" spans="1:15" s="1" customFormat="1" x14ac:dyDescent="0.2">
      <c r="A23" s="97"/>
      <c r="B23" s="98"/>
      <c r="C23" s="110"/>
      <c r="D23" s="111"/>
      <c r="E23" s="110"/>
      <c r="F23" s="111"/>
      <c r="G23" s="110"/>
      <c r="H23" s="111"/>
      <c r="I23" s="110"/>
      <c r="J23" s="111"/>
      <c r="K23" s="110"/>
      <c r="L23" s="112"/>
      <c r="M23" s="97"/>
      <c r="N23" s="205"/>
      <c r="O23" s="10"/>
    </row>
    <row r="24" spans="1:15" s="1" customFormat="1" x14ac:dyDescent="0.2">
      <c r="A24" s="97"/>
      <c r="B24" s="98"/>
      <c r="C24" s="110"/>
      <c r="D24" s="111"/>
      <c r="E24" s="110"/>
      <c r="F24" s="111"/>
      <c r="G24" s="110"/>
      <c r="H24" s="111"/>
      <c r="I24" s="110"/>
      <c r="J24" s="111"/>
      <c r="K24" s="110"/>
      <c r="L24" s="112"/>
      <c r="M24" s="97"/>
      <c r="N24" s="205"/>
      <c r="O24" s="10"/>
    </row>
    <row r="25" spans="1:15" s="1" customFormat="1" x14ac:dyDescent="0.2">
      <c r="A25" s="97"/>
      <c r="B25" s="98"/>
      <c r="C25" s="110"/>
      <c r="D25" s="111"/>
      <c r="E25" s="110"/>
      <c r="F25" s="111"/>
      <c r="G25" s="110"/>
      <c r="H25" s="111"/>
      <c r="I25" s="110"/>
      <c r="J25" s="111"/>
      <c r="K25" s="110"/>
      <c r="L25" s="112"/>
      <c r="M25" s="97"/>
      <c r="N25" s="205"/>
      <c r="O25" s="10"/>
    </row>
    <row r="26" spans="1:15" s="1" customFormat="1" x14ac:dyDescent="0.2">
      <c r="A26" s="97"/>
      <c r="B26" s="98"/>
      <c r="C26" s="110"/>
      <c r="D26" s="111"/>
      <c r="E26" s="110"/>
      <c r="F26" s="111"/>
      <c r="G26" s="110"/>
      <c r="H26" s="111"/>
      <c r="I26" s="110"/>
      <c r="J26" s="111"/>
      <c r="K26" s="110"/>
      <c r="L26" s="112"/>
      <c r="M26" s="97"/>
      <c r="N26" s="205"/>
      <c r="O26" s="10"/>
    </row>
    <row r="27" spans="1:15" s="2" customFormat="1" x14ac:dyDescent="0.2">
      <c r="A27" s="94"/>
      <c r="B27" s="95"/>
      <c r="C27" s="108"/>
      <c r="D27" s="109"/>
      <c r="E27" s="108"/>
      <c r="F27" s="109"/>
      <c r="G27" s="108"/>
      <c r="H27" s="109"/>
      <c r="I27" s="108"/>
      <c r="J27" s="109"/>
      <c r="K27" s="108"/>
      <c r="L27" s="113"/>
      <c r="M27" s="94"/>
      <c r="N27" s="213"/>
      <c r="O27" s="10"/>
    </row>
    <row r="28" spans="1:15" s="1" customFormat="1" ht="18.75" x14ac:dyDescent="0.2">
      <c r="A28" s="20">
        <f>M22+1</f>
        <v>44430</v>
      </c>
      <c r="B28" s="21"/>
      <c r="C28" s="53">
        <f>A28+1</f>
        <v>44431</v>
      </c>
      <c r="D28" s="54"/>
      <c r="E28" s="53">
        <f>C28+1</f>
        <v>44432</v>
      </c>
      <c r="F28" s="54"/>
      <c r="G28" s="53">
        <f>E28+1</f>
        <v>44433</v>
      </c>
      <c r="H28" s="54"/>
      <c r="I28" s="53">
        <f>G28+1</f>
        <v>44434</v>
      </c>
      <c r="J28" s="54"/>
      <c r="K28" s="135">
        <f>I28+1</f>
        <v>44435</v>
      </c>
      <c r="L28" s="136"/>
      <c r="M28" s="199">
        <f>K28+1</f>
        <v>44436</v>
      </c>
      <c r="N28" s="200"/>
      <c r="O28" s="10"/>
    </row>
    <row r="29" spans="1:15" s="1" customFormat="1" ht="30" x14ac:dyDescent="0.2">
      <c r="A29" s="97"/>
      <c r="B29" s="98"/>
      <c r="C29" s="284" t="s">
        <v>74</v>
      </c>
      <c r="D29" s="284"/>
      <c r="E29" s="284"/>
      <c r="F29" s="285"/>
      <c r="G29" s="282" t="s">
        <v>75</v>
      </c>
      <c r="H29" s="283"/>
      <c r="I29" s="110"/>
      <c r="J29" s="111"/>
      <c r="K29" s="110"/>
      <c r="L29" s="112"/>
      <c r="M29" s="97"/>
      <c r="N29" s="205"/>
      <c r="O29" s="10"/>
    </row>
    <row r="30" spans="1:15" s="1" customFormat="1" x14ac:dyDescent="0.2">
      <c r="A30" s="97"/>
      <c r="B30" s="98"/>
      <c r="C30" s="110"/>
      <c r="D30" s="111"/>
      <c r="E30" s="110"/>
      <c r="F30" s="111"/>
      <c r="G30" s="286" t="s">
        <v>68</v>
      </c>
      <c r="H30" s="287"/>
      <c r="I30" s="110"/>
      <c r="J30" s="111"/>
      <c r="K30" s="110"/>
      <c r="L30" s="112"/>
      <c r="M30" s="97"/>
      <c r="N30" s="205"/>
      <c r="O30" s="10"/>
    </row>
    <row r="31" spans="1:15" s="1" customFormat="1" x14ac:dyDescent="0.2">
      <c r="A31" s="97"/>
      <c r="B31" s="98"/>
      <c r="C31" s="110"/>
      <c r="D31" s="111"/>
      <c r="E31" s="110"/>
      <c r="F31" s="111"/>
      <c r="G31" s="286"/>
      <c r="H31" s="287"/>
      <c r="I31" s="110"/>
      <c r="J31" s="111"/>
      <c r="K31" s="110"/>
      <c r="L31" s="112"/>
      <c r="M31" s="97"/>
      <c r="N31" s="205"/>
      <c r="O31" s="10"/>
    </row>
    <row r="32" spans="1:15" s="1" customFormat="1" x14ac:dyDescent="0.2">
      <c r="A32" s="97"/>
      <c r="B32" s="98"/>
      <c r="C32" s="110"/>
      <c r="D32" s="111"/>
      <c r="E32" s="110"/>
      <c r="F32" s="111"/>
      <c r="G32" s="110"/>
      <c r="H32" s="111"/>
      <c r="I32" s="110"/>
      <c r="J32" s="111"/>
      <c r="K32" s="110"/>
      <c r="L32" s="112"/>
      <c r="M32" s="97"/>
      <c r="N32" s="205"/>
      <c r="O32" s="10"/>
    </row>
    <row r="33" spans="1:15" s="2" customFormat="1" x14ac:dyDescent="0.2">
      <c r="A33" s="94"/>
      <c r="B33" s="95"/>
      <c r="C33" s="108"/>
      <c r="D33" s="109"/>
      <c r="E33" s="108"/>
      <c r="F33" s="109"/>
      <c r="G33" s="108"/>
      <c r="H33" s="109"/>
      <c r="I33" s="108"/>
      <c r="J33" s="109"/>
      <c r="K33" s="108"/>
      <c r="L33" s="113"/>
      <c r="M33" s="94"/>
      <c r="N33" s="213"/>
      <c r="O33" s="10"/>
    </row>
    <row r="34" spans="1:15" s="1" customFormat="1" ht="18.75" x14ac:dyDescent="0.2">
      <c r="A34" s="20">
        <f>M28+1</f>
        <v>44437</v>
      </c>
      <c r="B34" s="21"/>
      <c r="C34" s="53">
        <f>A34+1</f>
        <v>44438</v>
      </c>
      <c r="D34" s="54"/>
      <c r="E34" s="53">
        <f>C34+1</f>
        <v>44439</v>
      </c>
      <c r="F34" s="54"/>
      <c r="G34" s="53">
        <f>E34+1</f>
        <v>44440</v>
      </c>
      <c r="H34" s="54"/>
      <c r="I34" s="53">
        <f>G34+1</f>
        <v>44441</v>
      </c>
      <c r="J34" s="54"/>
      <c r="K34" s="135">
        <f>I34+1</f>
        <v>44442</v>
      </c>
      <c r="L34" s="136"/>
      <c r="M34" s="199">
        <f>K34+1</f>
        <v>44443</v>
      </c>
      <c r="N34" s="200"/>
      <c r="O34" s="10"/>
    </row>
    <row r="35" spans="1:15" s="1" customFormat="1" x14ac:dyDescent="0.2">
      <c r="A35" s="97"/>
      <c r="B35" s="98"/>
      <c r="C35" s="110"/>
      <c r="D35" s="111"/>
      <c r="E35" s="110"/>
      <c r="F35" s="111"/>
      <c r="G35" s="110"/>
      <c r="H35" s="111"/>
      <c r="I35" s="110"/>
      <c r="J35" s="111"/>
      <c r="K35" s="110"/>
      <c r="L35" s="112"/>
      <c r="M35" s="97"/>
      <c r="N35" s="205"/>
      <c r="O35" s="10"/>
    </row>
    <row r="36" spans="1:15" s="1" customFormat="1" x14ac:dyDescent="0.2">
      <c r="A36" s="97"/>
      <c r="B36" s="98"/>
      <c r="C36" s="110"/>
      <c r="D36" s="111"/>
      <c r="E36" s="110"/>
      <c r="F36" s="111"/>
      <c r="G36" s="110"/>
      <c r="H36" s="111"/>
      <c r="I36" s="110"/>
      <c r="J36" s="111"/>
      <c r="K36" s="110"/>
      <c r="L36" s="112"/>
      <c r="M36" s="97"/>
      <c r="N36" s="205"/>
      <c r="O36" s="10"/>
    </row>
    <row r="37" spans="1:15" s="1" customFormat="1" x14ac:dyDescent="0.2">
      <c r="A37" s="97"/>
      <c r="B37" s="98"/>
      <c r="C37" s="110"/>
      <c r="D37" s="111"/>
      <c r="E37" s="110"/>
      <c r="F37" s="111"/>
      <c r="G37" s="110"/>
      <c r="H37" s="111"/>
      <c r="I37" s="110"/>
      <c r="J37" s="111"/>
      <c r="K37" s="110"/>
      <c r="L37" s="112"/>
      <c r="M37" s="97"/>
      <c r="N37" s="205"/>
      <c r="O37" s="10"/>
    </row>
    <row r="38" spans="1:15" s="1" customFormat="1" x14ac:dyDescent="0.2">
      <c r="A38" s="97"/>
      <c r="B38" s="98"/>
      <c r="C38" s="110"/>
      <c r="D38" s="111"/>
      <c r="E38" s="110"/>
      <c r="F38" s="111"/>
      <c r="G38" s="110"/>
      <c r="H38" s="111"/>
      <c r="I38" s="110"/>
      <c r="J38" s="111"/>
      <c r="K38" s="110"/>
      <c r="L38" s="112"/>
      <c r="M38" s="97"/>
      <c r="N38" s="205"/>
      <c r="O38" s="10"/>
    </row>
    <row r="39" spans="1:15" s="2" customFormat="1" x14ac:dyDescent="0.2">
      <c r="A39" s="94"/>
      <c r="B39" s="95"/>
      <c r="C39" s="108"/>
      <c r="D39" s="109"/>
      <c r="E39" s="108"/>
      <c r="F39" s="109"/>
      <c r="G39" s="108"/>
      <c r="H39" s="109"/>
      <c r="I39" s="108"/>
      <c r="J39" s="109"/>
      <c r="K39" s="108"/>
      <c r="L39" s="113"/>
      <c r="M39" s="94"/>
      <c r="N39" s="213"/>
      <c r="O39" s="10"/>
    </row>
    <row r="40" spans="1:15" ht="18.75" x14ac:dyDescent="0.2">
      <c r="A40" s="20">
        <f>M34+1</f>
        <v>44444</v>
      </c>
      <c r="B40" s="21"/>
      <c r="C40" s="53">
        <f>A40+1</f>
        <v>44445</v>
      </c>
      <c r="D40" s="54"/>
      <c r="E40" s="22" t="s">
        <v>0</v>
      </c>
      <c r="F40" s="23"/>
      <c r="G40" s="23"/>
      <c r="H40" s="23"/>
      <c r="I40" s="23"/>
      <c r="J40" s="23"/>
      <c r="K40" s="23"/>
      <c r="L40" s="23"/>
      <c r="M40" s="23"/>
      <c r="N40" s="58"/>
      <c r="O40" s="9"/>
    </row>
    <row r="41" spans="1:15" ht="18.75" x14ac:dyDescent="0.3">
      <c r="A41" s="97"/>
      <c r="B41" s="98"/>
      <c r="C41" s="110"/>
      <c r="D41" s="111"/>
      <c r="E41" s="288" t="s">
        <v>69</v>
      </c>
      <c r="F41" s="289"/>
      <c r="G41" s="289"/>
      <c r="H41" s="289"/>
      <c r="I41" s="289"/>
      <c r="J41" s="289"/>
      <c r="K41" s="289"/>
      <c r="L41" s="289"/>
      <c r="M41" s="289"/>
      <c r="N41" s="290"/>
      <c r="O41" s="9"/>
    </row>
    <row r="42" spans="1:15" x14ac:dyDescent="0.2">
      <c r="A42" s="97"/>
      <c r="B42" s="98"/>
      <c r="C42" s="110"/>
      <c r="D42" s="111"/>
      <c r="E42" s="24"/>
      <c r="F42" s="8"/>
      <c r="G42" s="8"/>
      <c r="H42" s="8"/>
      <c r="I42" s="8"/>
      <c r="J42" s="8"/>
      <c r="K42" s="8"/>
      <c r="L42" s="8"/>
      <c r="M42" s="8"/>
      <c r="N42" s="59"/>
      <c r="O42" s="9"/>
    </row>
    <row r="43" spans="1:15" x14ac:dyDescent="0.2">
      <c r="A43" s="97"/>
      <c r="B43" s="98"/>
      <c r="C43" s="110"/>
      <c r="D43" s="111"/>
      <c r="E43" s="24"/>
      <c r="F43" s="8"/>
      <c r="G43" s="8"/>
      <c r="H43" s="8"/>
      <c r="I43" s="8"/>
      <c r="J43" s="8"/>
      <c r="K43" s="8"/>
      <c r="L43" s="8"/>
      <c r="M43" s="8"/>
      <c r="N43" s="59"/>
      <c r="O43" s="9"/>
    </row>
    <row r="44" spans="1:15" x14ac:dyDescent="0.2">
      <c r="A44" s="97"/>
      <c r="B44" s="98"/>
      <c r="C44" s="110"/>
      <c r="D44" s="111"/>
      <c r="E44" s="24"/>
      <c r="F44" s="8"/>
      <c r="G44" s="8"/>
      <c r="H44" s="8"/>
      <c r="I44" s="8"/>
      <c r="J44" s="8"/>
      <c r="K44" s="121"/>
      <c r="L44" s="121"/>
      <c r="M44" s="121"/>
      <c r="N44" s="278"/>
      <c r="O44" s="9"/>
    </row>
    <row r="45" spans="1:15" s="1" customFormat="1" x14ac:dyDescent="0.2">
      <c r="A45" s="94"/>
      <c r="B45" s="95"/>
      <c r="C45" s="108"/>
      <c r="D45" s="109"/>
      <c r="E45" s="25"/>
      <c r="F45" s="26"/>
      <c r="G45" s="26"/>
      <c r="H45" s="26"/>
      <c r="I45" s="26"/>
      <c r="J45" s="26"/>
      <c r="K45" s="119"/>
      <c r="L45" s="119"/>
      <c r="M45" s="119"/>
      <c r="N45" s="279"/>
      <c r="O45" s="10"/>
    </row>
  </sheetData>
  <mergeCells count="205">
    <mergeCell ref="E41:N41"/>
    <mergeCell ref="A44:B44"/>
    <mergeCell ref="C44:D44"/>
    <mergeCell ref="K44:N44"/>
    <mergeCell ref="A45:B45"/>
    <mergeCell ref="C45:D45"/>
    <mergeCell ref="K45:N45"/>
    <mergeCell ref="M39:N39"/>
    <mergeCell ref="A41:B41"/>
    <mergeCell ref="C41:D41"/>
    <mergeCell ref="A42:B42"/>
    <mergeCell ref="C42:D42"/>
    <mergeCell ref="A43:B43"/>
    <mergeCell ref="C43:D43"/>
    <mergeCell ref="A39:B39"/>
    <mergeCell ref="C39:D39"/>
    <mergeCell ref="E39:F39"/>
    <mergeCell ref="G39:H39"/>
    <mergeCell ref="I39:J39"/>
    <mergeCell ref="K39:L39"/>
    <mergeCell ref="E36:F36"/>
    <mergeCell ref="G36:H36"/>
    <mergeCell ref="I36:J36"/>
    <mergeCell ref="K36:L36"/>
    <mergeCell ref="M36:N36"/>
    <mergeCell ref="M37:N37"/>
    <mergeCell ref="A38:B38"/>
    <mergeCell ref="C38:D38"/>
    <mergeCell ref="E38:F38"/>
    <mergeCell ref="G38:H38"/>
    <mergeCell ref="I38:J38"/>
    <mergeCell ref="K38:L38"/>
    <mergeCell ref="M38:N38"/>
    <mergeCell ref="A37:B37"/>
    <mergeCell ref="C37:D37"/>
    <mergeCell ref="E37:F37"/>
    <mergeCell ref="G37:H37"/>
    <mergeCell ref="I37:J37"/>
    <mergeCell ref="K37:L37"/>
    <mergeCell ref="A36:B36"/>
    <mergeCell ref="C36:D36"/>
    <mergeCell ref="M33:N33"/>
    <mergeCell ref="K34:L34"/>
    <mergeCell ref="M34:N34"/>
    <mergeCell ref="A35:B35"/>
    <mergeCell ref="C35:D35"/>
    <mergeCell ref="E35:F35"/>
    <mergeCell ref="G35:H35"/>
    <mergeCell ref="I35:J35"/>
    <mergeCell ref="A33:B33"/>
    <mergeCell ref="C33:D33"/>
    <mergeCell ref="E33:F33"/>
    <mergeCell ref="G33:H33"/>
    <mergeCell ref="I33:J33"/>
    <mergeCell ref="K33:L33"/>
    <mergeCell ref="K35:L35"/>
    <mergeCell ref="M35:N35"/>
    <mergeCell ref="A30:B30"/>
    <mergeCell ref="C30:D30"/>
    <mergeCell ref="E30:F30"/>
    <mergeCell ref="I30:J30"/>
    <mergeCell ref="K30:L30"/>
    <mergeCell ref="M30:N30"/>
    <mergeCell ref="M31:N31"/>
    <mergeCell ref="A32:B32"/>
    <mergeCell ref="C32:D32"/>
    <mergeCell ref="E32:F32"/>
    <mergeCell ref="G32:H32"/>
    <mergeCell ref="I32:J32"/>
    <mergeCell ref="K32:L32"/>
    <mergeCell ref="M32:N32"/>
    <mergeCell ref="A31:B31"/>
    <mergeCell ref="C31:D31"/>
    <mergeCell ref="E31:F31"/>
    <mergeCell ref="I31:J31"/>
    <mergeCell ref="K31:L31"/>
    <mergeCell ref="G30:H31"/>
    <mergeCell ref="M27:N27"/>
    <mergeCell ref="K28:L28"/>
    <mergeCell ref="M28:N28"/>
    <mergeCell ref="A29:B29"/>
    <mergeCell ref="G29:H29"/>
    <mergeCell ref="I29:J29"/>
    <mergeCell ref="A27:B27"/>
    <mergeCell ref="C27:D27"/>
    <mergeCell ref="E27:F27"/>
    <mergeCell ref="G27:H27"/>
    <mergeCell ref="I27:J27"/>
    <mergeCell ref="K27:L27"/>
    <mergeCell ref="K29:L29"/>
    <mergeCell ref="M29:N29"/>
    <mergeCell ref="C29:F29"/>
    <mergeCell ref="A24:B24"/>
    <mergeCell ref="C24:D24"/>
    <mergeCell ref="E24:F24"/>
    <mergeCell ref="G24:H24"/>
    <mergeCell ref="I24:J24"/>
    <mergeCell ref="K24:L24"/>
    <mergeCell ref="M24:N24"/>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1:N21"/>
    <mergeCell ref="K22:L22"/>
    <mergeCell ref="M22:N22"/>
    <mergeCell ref="A23:B23"/>
    <mergeCell ref="C23:D23"/>
    <mergeCell ref="E23:F23"/>
    <mergeCell ref="G23:H23"/>
    <mergeCell ref="I23:J23"/>
    <mergeCell ref="A21:B21"/>
    <mergeCell ref="C21:D21"/>
    <mergeCell ref="E21:F21"/>
    <mergeCell ref="G21:H21"/>
    <mergeCell ref="I21:J21"/>
    <mergeCell ref="K21:L21"/>
    <mergeCell ref="K23:L23"/>
    <mergeCell ref="M23:N23"/>
    <mergeCell ref="M18:N18"/>
    <mergeCell ref="M19:N19"/>
    <mergeCell ref="A20:B20"/>
    <mergeCell ref="C20:D20"/>
    <mergeCell ref="E20:F20"/>
    <mergeCell ref="G20:H20"/>
    <mergeCell ref="I20:J20"/>
    <mergeCell ref="K20:L20"/>
    <mergeCell ref="M20:N20"/>
    <mergeCell ref="A19:B19"/>
    <mergeCell ref="C19:D19"/>
    <mergeCell ref="E19:F19"/>
    <mergeCell ref="G19:H19"/>
    <mergeCell ref="I19:J19"/>
    <mergeCell ref="K19:L19"/>
    <mergeCell ref="C14:D14"/>
    <mergeCell ref="E14:F14"/>
    <mergeCell ref="G14:H14"/>
    <mergeCell ref="I14:J14"/>
    <mergeCell ref="K14:L14"/>
    <mergeCell ref="A18:B18"/>
    <mergeCell ref="C18:D18"/>
    <mergeCell ref="E18:F18"/>
    <mergeCell ref="G18:H18"/>
    <mergeCell ref="I18:J18"/>
    <mergeCell ref="K18:L18"/>
    <mergeCell ref="M15:N15"/>
    <mergeCell ref="K16:L16"/>
    <mergeCell ref="M16:N16"/>
    <mergeCell ref="A17:B17"/>
    <mergeCell ref="C17:D17"/>
    <mergeCell ref="E17:F17"/>
    <mergeCell ref="G17:H17"/>
    <mergeCell ref="I17:J17"/>
    <mergeCell ref="A15:B15"/>
    <mergeCell ref="C15:D15"/>
    <mergeCell ref="E15:F15"/>
    <mergeCell ref="G15:H15"/>
    <mergeCell ref="I15:J15"/>
    <mergeCell ref="K15:L15"/>
    <mergeCell ref="K17:L17"/>
    <mergeCell ref="M17:N17"/>
    <mergeCell ref="M14:N14"/>
    <mergeCell ref="A13:B13"/>
    <mergeCell ref="C13:D13"/>
    <mergeCell ref="E13:F13"/>
    <mergeCell ref="G13:H13"/>
    <mergeCell ref="I13:J13"/>
    <mergeCell ref="K13:L13"/>
    <mergeCell ref="K10:L10"/>
    <mergeCell ref="M10:N10"/>
    <mergeCell ref="C11:D11"/>
    <mergeCell ref="E11:F11"/>
    <mergeCell ref="G11:H11"/>
    <mergeCell ref="I11:J11"/>
    <mergeCell ref="K11:L11"/>
    <mergeCell ref="A11:B12"/>
    <mergeCell ref="M11:N11"/>
    <mergeCell ref="C12:D12"/>
    <mergeCell ref="E12:F12"/>
    <mergeCell ref="G12:H12"/>
    <mergeCell ref="I12:J12"/>
    <mergeCell ref="K12:L12"/>
    <mergeCell ref="M12:N12"/>
    <mergeCell ref="M13:N13"/>
    <mergeCell ref="A14:B14"/>
    <mergeCell ref="A1:H7"/>
    <mergeCell ref="K1:L1"/>
    <mergeCell ref="M1:N1"/>
    <mergeCell ref="A9:B9"/>
    <mergeCell ref="C9:D9"/>
    <mergeCell ref="E9:F9"/>
    <mergeCell ref="G9:H9"/>
    <mergeCell ref="I9:J9"/>
    <mergeCell ref="K9:L9"/>
    <mergeCell ref="M9:N9"/>
  </mergeCells>
  <conditionalFormatting sqref="A10 C10 E10 G10 K10 M10 A16 C16 E16 G16 K16 M16 A22 C22 E22 G22 K22 M22 A28 C28 E28 G28 K28 M28 A34 C34 E34 G34 K34 A40 C40">
    <cfRule type="expression" dxfId="37" priority="5">
      <formula>MONTH(A10)&lt;&gt;MONTH($A$1)</formula>
    </cfRule>
    <cfRule type="expression" dxfId="36" priority="6">
      <formula>OR(WEEKDAY(A10,1)=1,WEEKDAY(A10,1)=7)</formula>
    </cfRule>
  </conditionalFormatting>
  <conditionalFormatting sqref="I10 I16 I22 I28 I34">
    <cfRule type="expression" dxfId="35" priority="3">
      <formula>MONTH(I10)&lt;&gt;MONTH($A$1)</formula>
    </cfRule>
    <cfRule type="expression" dxfId="34" priority="4">
      <formula>OR(WEEKDAY(I10,1)=1,WEEKDAY(I10,1)=7)</formula>
    </cfRule>
  </conditionalFormatting>
  <conditionalFormatting sqref="M34">
    <cfRule type="expression" dxfId="33" priority="1">
      <formula>MONTH(M34)&lt;&gt;MONTH($A$1)</formula>
    </cfRule>
    <cfRule type="expression" dxfId="32" priority="2">
      <formula>OR(WEEKDAY(M34,1)=1,WEEKDAY(M34,1)=7)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DATE('1'!AD18,'1'!AD20+4,1)</f>
        <v>44440</v>
      </c>
      <c r="B1" s="114"/>
      <c r="C1" s="114"/>
      <c r="D1" s="114"/>
      <c r="E1" s="114"/>
      <c r="F1" s="114"/>
      <c r="G1" s="114"/>
      <c r="H1" s="114"/>
      <c r="I1" s="17"/>
      <c r="J1" s="17"/>
      <c r="K1" s="117">
        <f>DATE(YEAR(A1),MONTH(A1)-1,1)</f>
        <v>44409</v>
      </c>
      <c r="L1" s="117"/>
      <c r="M1" s="117"/>
      <c r="N1" s="117"/>
      <c r="O1" s="117"/>
      <c r="P1" s="117"/>
      <c r="Q1" s="117"/>
      <c r="R1" s="3"/>
      <c r="S1" s="117">
        <f>DATE(YEAR(A1),MONTH(A1)+1,1)</f>
        <v>44470</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f t="shared" ref="K3:Q8" si="0">IF(MONTH($K$1)&lt;&gt;MONTH($K$1-(WEEKDAY($K$1,1)-(start_day-1))-IF((WEEKDAY($K$1,1)-(start_day-1))&lt;=0,7,0)+(ROW(K3)-ROW($K$3))*7+(COLUMN(K3)-COLUMN($K$3)+1)),"",$K$1-(WEEKDAY($K$1,1)-(start_day-1))-IF((WEEKDAY($K$1,1)-(start_day-1))&lt;=0,7,0)+(ROW(K3)-ROW($K$3))*7+(COLUMN(K3)-COLUMN($K$3)+1))</f>
        <v>44409</v>
      </c>
      <c r="L3" s="28">
        <f t="shared" si="0"/>
        <v>44410</v>
      </c>
      <c r="M3" s="28">
        <f t="shared" si="0"/>
        <v>44411</v>
      </c>
      <c r="N3" s="28">
        <f t="shared" si="0"/>
        <v>44412</v>
      </c>
      <c r="O3" s="28">
        <f t="shared" si="0"/>
        <v>44413</v>
      </c>
      <c r="P3" s="28">
        <f t="shared" si="0"/>
        <v>44414</v>
      </c>
      <c r="Q3" s="28">
        <f t="shared" si="0"/>
        <v>44415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44470</v>
      </c>
      <c r="Y3" s="28">
        <f t="shared" si="1"/>
        <v>44471</v>
      </c>
      <c r="Z3" s="5"/>
      <c r="AA3" s="5"/>
    </row>
    <row r="4" spans="1:27" s="6" customFormat="1" ht="9" customHeight="1" x14ac:dyDescent="0.2">
      <c r="A4" s="114"/>
      <c r="B4" s="114"/>
      <c r="C4" s="114"/>
      <c r="D4" s="114"/>
      <c r="E4" s="114"/>
      <c r="F4" s="114"/>
      <c r="G4" s="114"/>
      <c r="H4" s="114"/>
      <c r="I4" s="17"/>
      <c r="J4" s="17"/>
      <c r="K4" s="28">
        <f t="shared" si="0"/>
        <v>44416</v>
      </c>
      <c r="L4" s="28">
        <f t="shared" si="0"/>
        <v>44417</v>
      </c>
      <c r="M4" s="28">
        <f t="shared" si="0"/>
        <v>44418</v>
      </c>
      <c r="N4" s="28">
        <f t="shared" si="0"/>
        <v>44419</v>
      </c>
      <c r="O4" s="28">
        <f t="shared" si="0"/>
        <v>44420</v>
      </c>
      <c r="P4" s="28">
        <f t="shared" si="0"/>
        <v>44421</v>
      </c>
      <c r="Q4" s="28">
        <f t="shared" si="0"/>
        <v>44422</v>
      </c>
      <c r="R4" s="3"/>
      <c r="S4" s="28">
        <f t="shared" si="1"/>
        <v>44472</v>
      </c>
      <c r="T4" s="28">
        <f t="shared" si="1"/>
        <v>44473</v>
      </c>
      <c r="U4" s="28">
        <f t="shared" si="1"/>
        <v>44474</v>
      </c>
      <c r="V4" s="28">
        <f t="shared" si="1"/>
        <v>44475</v>
      </c>
      <c r="W4" s="28">
        <f t="shared" si="1"/>
        <v>44476</v>
      </c>
      <c r="X4" s="28">
        <f t="shared" si="1"/>
        <v>44477</v>
      </c>
      <c r="Y4" s="28">
        <f t="shared" si="1"/>
        <v>44478</v>
      </c>
      <c r="Z4" s="5"/>
      <c r="AA4" s="5"/>
    </row>
    <row r="5" spans="1:27" s="6" customFormat="1" ht="9" customHeight="1" x14ac:dyDescent="0.2">
      <c r="A5" s="114"/>
      <c r="B5" s="114"/>
      <c r="C5" s="114"/>
      <c r="D5" s="114"/>
      <c r="E5" s="114"/>
      <c r="F5" s="114"/>
      <c r="G5" s="114"/>
      <c r="H5" s="114"/>
      <c r="I5" s="17"/>
      <c r="J5" s="17"/>
      <c r="K5" s="28">
        <f t="shared" si="0"/>
        <v>44423</v>
      </c>
      <c r="L5" s="28">
        <f t="shared" si="0"/>
        <v>44424</v>
      </c>
      <c r="M5" s="28">
        <f t="shared" si="0"/>
        <v>44425</v>
      </c>
      <c r="N5" s="28">
        <f t="shared" si="0"/>
        <v>44426</v>
      </c>
      <c r="O5" s="28">
        <f t="shared" si="0"/>
        <v>44427</v>
      </c>
      <c r="P5" s="28">
        <f t="shared" si="0"/>
        <v>44428</v>
      </c>
      <c r="Q5" s="28">
        <f t="shared" si="0"/>
        <v>44429</v>
      </c>
      <c r="R5" s="3"/>
      <c r="S5" s="28">
        <f t="shared" si="1"/>
        <v>44479</v>
      </c>
      <c r="T5" s="28">
        <f t="shared" si="1"/>
        <v>44480</v>
      </c>
      <c r="U5" s="28">
        <f t="shared" si="1"/>
        <v>44481</v>
      </c>
      <c r="V5" s="28">
        <f t="shared" si="1"/>
        <v>44482</v>
      </c>
      <c r="W5" s="28">
        <f t="shared" si="1"/>
        <v>44483</v>
      </c>
      <c r="X5" s="28">
        <f t="shared" si="1"/>
        <v>44484</v>
      </c>
      <c r="Y5" s="28">
        <f t="shared" si="1"/>
        <v>44485</v>
      </c>
      <c r="Z5" s="5"/>
      <c r="AA5" s="5"/>
    </row>
    <row r="6" spans="1:27" s="6" customFormat="1" ht="9" customHeight="1" x14ac:dyDescent="0.2">
      <c r="A6" s="114"/>
      <c r="B6" s="114"/>
      <c r="C6" s="114"/>
      <c r="D6" s="114"/>
      <c r="E6" s="114"/>
      <c r="F6" s="114"/>
      <c r="G6" s="114"/>
      <c r="H6" s="114"/>
      <c r="I6" s="17"/>
      <c r="J6" s="17"/>
      <c r="K6" s="28">
        <f t="shared" si="0"/>
        <v>44430</v>
      </c>
      <c r="L6" s="28">
        <f t="shared" si="0"/>
        <v>44431</v>
      </c>
      <c r="M6" s="28">
        <f t="shared" si="0"/>
        <v>44432</v>
      </c>
      <c r="N6" s="28">
        <f t="shared" si="0"/>
        <v>44433</v>
      </c>
      <c r="O6" s="28">
        <f t="shared" si="0"/>
        <v>44434</v>
      </c>
      <c r="P6" s="28">
        <f t="shared" si="0"/>
        <v>44435</v>
      </c>
      <c r="Q6" s="28">
        <f t="shared" si="0"/>
        <v>44436</v>
      </c>
      <c r="R6" s="3"/>
      <c r="S6" s="28">
        <f t="shared" si="1"/>
        <v>44486</v>
      </c>
      <c r="T6" s="28">
        <f t="shared" si="1"/>
        <v>44487</v>
      </c>
      <c r="U6" s="28">
        <f t="shared" si="1"/>
        <v>44488</v>
      </c>
      <c r="V6" s="28">
        <f t="shared" si="1"/>
        <v>44489</v>
      </c>
      <c r="W6" s="28">
        <f t="shared" si="1"/>
        <v>44490</v>
      </c>
      <c r="X6" s="28">
        <f t="shared" si="1"/>
        <v>44491</v>
      </c>
      <c r="Y6" s="28">
        <f t="shared" si="1"/>
        <v>44492</v>
      </c>
      <c r="Z6" s="5"/>
      <c r="AA6" s="5"/>
    </row>
    <row r="7" spans="1:27" s="6" customFormat="1" ht="9" customHeight="1" x14ac:dyDescent="0.2">
      <c r="A7" s="114"/>
      <c r="B7" s="114"/>
      <c r="C7" s="114"/>
      <c r="D7" s="114"/>
      <c r="E7" s="114"/>
      <c r="F7" s="114"/>
      <c r="G7" s="114"/>
      <c r="H7" s="114"/>
      <c r="I7" s="17"/>
      <c r="J7" s="17"/>
      <c r="K7" s="28">
        <f t="shared" si="0"/>
        <v>44437</v>
      </c>
      <c r="L7" s="28">
        <f t="shared" si="0"/>
        <v>44438</v>
      </c>
      <c r="M7" s="28">
        <f t="shared" si="0"/>
        <v>44439</v>
      </c>
      <c r="N7" s="28" t="str">
        <f t="shared" si="0"/>
        <v/>
      </c>
      <c r="O7" s="28" t="str">
        <f t="shared" si="0"/>
        <v/>
      </c>
      <c r="P7" s="28" t="str">
        <f t="shared" si="0"/>
        <v/>
      </c>
      <c r="Q7" s="28" t="str">
        <f t="shared" si="0"/>
        <v/>
      </c>
      <c r="R7" s="3"/>
      <c r="S7" s="28">
        <f t="shared" si="1"/>
        <v>44493</v>
      </c>
      <c r="T7" s="28">
        <f t="shared" si="1"/>
        <v>44494</v>
      </c>
      <c r="U7" s="28">
        <f t="shared" si="1"/>
        <v>44495</v>
      </c>
      <c r="V7" s="28">
        <f t="shared" si="1"/>
        <v>44496</v>
      </c>
      <c r="W7" s="28">
        <f t="shared" si="1"/>
        <v>44497</v>
      </c>
      <c r="X7" s="28">
        <f t="shared" si="1"/>
        <v>44498</v>
      </c>
      <c r="Y7" s="28">
        <f t="shared" si="1"/>
        <v>44499</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44500</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44437</v>
      </c>
      <c r="B9" s="116"/>
      <c r="C9" s="116">
        <f>C10</f>
        <v>44438</v>
      </c>
      <c r="D9" s="116"/>
      <c r="E9" s="116">
        <f>E10</f>
        <v>44439</v>
      </c>
      <c r="F9" s="116"/>
      <c r="G9" s="116">
        <f>G10</f>
        <v>44440</v>
      </c>
      <c r="H9" s="116"/>
      <c r="I9" s="116">
        <f>I10</f>
        <v>44441</v>
      </c>
      <c r="J9" s="116"/>
      <c r="K9" s="116">
        <f>K10</f>
        <v>44442</v>
      </c>
      <c r="L9" s="116"/>
      <c r="M9" s="116"/>
      <c r="N9" s="116"/>
      <c r="O9" s="116"/>
      <c r="P9" s="116"/>
      <c r="Q9" s="116"/>
      <c r="R9" s="116"/>
      <c r="S9" s="116">
        <f>S10</f>
        <v>44443</v>
      </c>
      <c r="T9" s="116"/>
      <c r="U9" s="116"/>
      <c r="V9" s="116"/>
      <c r="W9" s="116"/>
      <c r="X9" s="116"/>
      <c r="Y9" s="116"/>
      <c r="Z9" s="118"/>
    </row>
    <row r="10" spans="1:27" s="1" customFormat="1" ht="18.75" x14ac:dyDescent="0.2">
      <c r="A10" s="20">
        <f>$A$1-(WEEKDAY($A$1,1)-(start_day-1))-IF((WEEKDAY($A$1,1)-(start_day-1))&lt;=0,7,0)+1</f>
        <v>44437</v>
      </c>
      <c r="B10" s="21"/>
      <c r="C10" s="18">
        <f>A10+1</f>
        <v>44438</v>
      </c>
      <c r="D10" s="19"/>
      <c r="E10" s="18">
        <f>C10+1</f>
        <v>44439</v>
      </c>
      <c r="F10" s="19"/>
      <c r="G10" s="18">
        <f>E10+1</f>
        <v>44440</v>
      </c>
      <c r="H10" s="19"/>
      <c r="I10" s="18">
        <f>G10+1</f>
        <v>44441</v>
      </c>
      <c r="J10" s="19"/>
      <c r="K10" s="100">
        <f>I10+1</f>
        <v>44442</v>
      </c>
      <c r="L10" s="101"/>
      <c r="M10" s="102"/>
      <c r="N10" s="102"/>
      <c r="O10" s="102"/>
      <c r="P10" s="102"/>
      <c r="Q10" s="102"/>
      <c r="R10" s="103"/>
      <c r="S10" s="104">
        <f>K10+1</f>
        <v>44443</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44444</v>
      </c>
      <c r="B16" s="21"/>
      <c r="C16" s="18">
        <f>A16+1</f>
        <v>44445</v>
      </c>
      <c r="D16" s="19"/>
      <c r="E16" s="18">
        <f>C16+1</f>
        <v>44446</v>
      </c>
      <c r="F16" s="19"/>
      <c r="G16" s="18">
        <f>E16+1</f>
        <v>44447</v>
      </c>
      <c r="H16" s="19"/>
      <c r="I16" s="18">
        <f>G16+1</f>
        <v>44448</v>
      </c>
      <c r="J16" s="19"/>
      <c r="K16" s="100">
        <f>I16+1</f>
        <v>44449</v>
      </c>
      <c r="L16" s="101"/>
      <c r="M16" s="102"/>
      <c r="N16" s="102"/>
      <c r="O16" s="102"/>
      <c r="P16" s="102"/>
      <c r="Q16" s="102"/>
      <c r="R16" s="103"/>
      <c r="S16" s="104">
        <f>K16+1</f>
        <v>44450</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44451</v>
      </c>
      <c r="B22" s="21"/>
      <c r="C22" s="18">
        <f>A22+1</f>
        <v>44452</v>
      </c>
      <c r="D22" s="19"/>
      <c r="E22" s="18">
        <f>C22+1</f>
        <v>44453</v>
      </c>
      <c r="F22" s="19"/>
      <c r="G22" s="18">
        <f>E22+1</f>
        <v>44454</v>
      </c>
      <c r="H22" s="19"/>
      <c r="I22" s="18">
        <f>G22+1</f>
        <v>44455</v>
      </c>
      <c r="J22" s="19"/>
      <c r="K22" s="100">
        <f>I22+1</f>
        <v>44456</v>
      </c>
      <c r="L22" s="101"/>
      <c r="M22" s="102"/>
      <c r="N22" s="102"/>
      <c r="O22" s="102"/>
      <c r="P22" s="102"/>
      <c r="Q22" s="102"/>
      <c r="R22" s="103"/>
      <c r="S22" s="104">
        <f>K22+1</f>
        <v>44457</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44458</v>
      </c>
      <c r="B28" s="21"/>
      <c r="C28" s="18">
        <f>A28+1</f>
        <v>44459</v>
      </c>
      <c r="D28" s="19"/>
      <c r="E28" s="18">
        <f>C28+1</f>
        <v>44460</v>
      </c>
      <c r="F28" s="19"/>
      <c r="G28" s="18">
        <f>E28+1</f>
        <v>44461</v>
      </c>
      <c r="H28" s="19"/>
      <c r="I28" s="18">
        <f>G28+1</f>
        <v>44462</v>
      </c>
      <c r="J28" s="19"/>
      <c r="K28" s="100">
        <f>I28+1</f>
        <v>44463</v>
      </c>
      <c r="L28" s="101"/>
      <c r="M28" s="102"/>
      <c r="N28" s="102"/>
      <c r="O28" s="102"/>
      <c r="P28" s="102"/>
      <c r="Q28" s="102"/>
      <c r="R28" s="103"/>
      <c r="S28" s="104">
        <f>K28+1</f>
        <v>44464</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44465</v>
      </c>
      <c r="B34" s="21"/>
      <c r="C34" s="18">
        <f>A34+1</f>
        <v>44466</v>
      </c>
      <c r="D34" s="19"/>
      <c r="E34" s="18">
        <f>C34+1</f>
        <v>44467</v>
      </c>
      <c r="F34" s="19"/>
      <c r="G34" s="18">
        <f>E34+1</f>
        <v>44468</v>
      </c>
      <c r="H34" s="19"/>
      <c r="I34" s="18">
        <f>G34+1</f>
        <v>44469</v>
      </c>
      <c r="J34" s="19"/>
      <c r="K34" s="100">
        <f>I34+1</f>
        <v>44470</v>
      </c>
      <c r="L34" s="101"/>
      <c r="M34" s="102"/>
      <c r="N34" s="102"/>
      <c r="O34" s="102"/>
      <c r="P34" s="102"/>
      <c r="Q34" s="102"/>
      <c r="R34" s="103"/>
      <c r="S34" s="104">
        <f>K34+1</f>
        <v>44471</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44472</v>
      </c>
      <c r="B40" s="21"/>
      <c r="C40" s="18">
        <f>A40+1</f>
        <v>44473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DATE('1'!AD18,'1'!AD20+5,1)</f>
        <v>44470</v>
      </c>
      <c r="B1" s="114"/>
      <c r="C1" s="114"/>
      <c r="D1" s="114"/>
      <c r="E1" s="114"/>
      <c r="F1" s="114"/>
      <c r="G1" s="114"/>
      <c r="H1" s="114"/>
      <c r="I1" s="17"/>
      <c r="J1" s="17"/>
      <c r="K1" s="117">
        <f>DATE(YEAR(A1),MONTH(A1)-1,1)</f>
        <v>44440</v>
      </c>
      <c r="L1" s="117"/>
      <c r="M1" s="117"/>
      <c r="N1" s="117"/>
      <c r="O1" s="117"/>
      <c r="P1" s="117"/>
      <c r="Q1" s="117"/>
      <c r="R1" s="3"/>
      <c r="S1" s="117">
        <f>DATE(YEAR(A1),MONTH(A1)+1,1)</f>
        <v>44501</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44440</v>
      </c>
      <c r="O3" s="28">
        <f t="shared" si="0"/>
        <v>44441</v>
      </c>
      <c r="P3" s="28">
        <f t="shared" si="0"/>
        <v>44442</v>
      </c>
      <c r="Q3" s="28">
        <f t="shared" si="0"/>
        <v>44443</v>
      </c>
      <c r="R3" s="3"/>
      <c r="S3" s="28" t="str">
        <f t="shared" ref="S3:Y8" si="1">IF(MONTH($S$1)&lt;&gt;MONTH($S$1-(WEEKDAY($S$1,1)-(start_day-1))-IF((WEEKDAY($S$1,1)-(start_day-1))&lt;=0,7,0)+(ROW(S3)-ROW($S$3))*7+(COLUMN(S3)-COLUMN($S$3)+1)),"",$S$1-(WEEKDAY($S$1,1)-(start_day-1))-IF((WEEKDAY($S$1,1)-(start_day-1))&lt;=0,7,0)+(ROW(S3)-ROW($S$3))*7+(COLUMN(S3)-COLUMN($S$3)+1))</f>
        <v/>
      </c>
      <c r="T3" s="28">
        <f t="shared" si="1"/>
        <v>44501</v>
      </c>
      <c r="U3" s="28">
        <f t="shared" si="1"/>
        <v>44502</v>
      </c>
      <c r="V3" s="28">
        <f t="shared" si="1"/>
        <v>44503</v>
      </c>
      <c r="W3" s="28">
        <f t="shared" si="1"/>
        <v>44504</v>
      </c>
      <c r="X3" s="28">
        <f t="shared" si="1"/>
        <v>44505</v>
      </c>
      <c r="Y3" s="28">
        <f t="shared" si="1"/>
        <v>44506</v>
      </c>
      <c r="Z3" s="5"/>
      <c r="AA3" s="5"/>
    </row>
    <row r="4" spans="1:27" s="6" customFormat="1" ht="9" customHeight="1" x14ac:dyDescent="0.2">
      <c r="A4" s="114"/>
      <c r="B4" s="114"/>
      <c r="C4" s="114"/>
      <c r="D4" s="114"/>
      <c r="E4" s="114"/>
      <c r="F4" s="114"/>
      <c r="G4" s="114"/>
      <c r="H4" s="114"/>
      <c r="I4" s="17"/>
      <c r="J4" s="17"/>
      <c r="K4" s="28">
        <f t="shared" si="0"/>
        <v>44444</v>
      </c>
      <c r="L4" s="28">
        <f t="shared" si="0"/>
        <v>44445</v>
      </c>
      <c r="M4" s="28">
        <f t="shared" si="0"/>
        <v>44446</v>
      </c>
      <c r="N4" s="28">
        <f t="shared" si="0"/>
        <v>44447</v>
      </c>
      <c r="O4" s="28">
        <f t="shared" si="0"/>
        <v>44448</v>
      </c>
      <c r="P4" s="28">
        <f t="shared" si="0"/>
        <v>44449</v>
      </c>
      <c r="Q4" s="28">
        <f t="shared" si="0"/>
        <v>44450</v>
      </c>
      <c r="R4" s="3"/>
      <c r="S4" s="28">
        <f t="shared" si="1"/>
        <v>44507</v>
      </c>
      <c r="T4" s="28">
        <f t="shared" si="1"/>
        <v>44508</v>
      </c>
      <c r="U4" s="28">
        <f t="shared" si="1"/>
        <v>44509</v>
      </c>
      <c r="V4" s="28">
        <f t="shared" si="1"/>
        <v>44510</v>
      </c>
      <c r="W4" s="28">
        <f t="shared" si="1"/>
        <v>44511</v>
      </c>
      <c r="X4" s="28">
        <f t="shared" si="1"/>
        <v>44512</v>
      </c>
      <c r="Y4" s="28">
        <f t="shared" si="1"/>
        <v>44513</v>
      </c>
      <c r="Z4" s="5"/>
      <c r="AA4" s="5"/>
    </row>
    <row r="5" spans="1:27" s="6" customFormat="1" ht="9" customHeight="1" x14ac:dyDescent="0.2">
      <c r="A5" s="114"/>
      <c r="B5" s="114"/>
      <c r="C5" s="114"/>
      <c r="D5" s="114"/>
      <c r="E5" s="114"/>
      <c r="F5" s="114"/>
      <c r="G5" s="114"/>
      <c r="H5" s="114"/>
      <c r="I5" s="17"/>
      <c r="J5" s="17"/>
      <c r="K5" s="28">
        <f t="shared" si="0"/>
        <v>44451</v>
      </c>
      <c r="L5" s="28">
        <f t="shared" si="0"/>
        <v>44452</v>
      </c>
      <c r="M5" s="28">
        <f t="shared" si="0"/>
        <v>44453</v>
      </c>
      <c r="N5" s="28">
        <f t="shared" si="0"/>
        <v>44454</v>
      </c>
      <c r="O5" s="28">
        <f t="shared" si="0"/>
        <v>44455</v>
      </c>
      <c r="P5" s="28">
        <f t="shared" si="0"/>
        <v>44456</v>
      </c>
      <c r="Q5" s="28">
        <f t="shared" si="0"/>
        <v>44457</v>
      </c>
      <c r="R5" s="3"/>
      <c r="S5" s="28">
        <f t="shared" si="1"/>
        <v>44514</v>
      </c>
      <c r="T5" s="28">
        <f t="shared" si="1"/>
        <v>44515</v>
      </c>
      <c r="U5" s="28">
        <f t="shared" si="1"/>
        <v>44516</v>
      </c>
      <c r="V5" s="28">
        <f t="shared" si="1"/>
        <v>44517</v>
      </c>
      <c r="W5" s="28">
        <f t="shared" si="1"/>
        <v>44518</v>
      </c>
      <c r="X5" s="28">
        <f t="shared" si="1"/>
        <v>44519</v>
      </c>
      <c r="Y5" s="28">
        <f t="shared" si="1"/>
        <v>44520</v>
      </c>
      <c r="Z5" s="5"/>
      <c r="AA5" s="5"/>
    </row>
    <row r="6" spans="1:27" s="6" customFormat="1" ht="9" customHeight="1" x14ac:dyDescent="0.2">
      <c r="A6" s="114"/>
      <c r="B6" s="114"/>
      <c r="C6" s="114"/>
      <c r="D6" s="114"/>
      <c r="E6" s="114"/>
      <c r="F6" s="114"/>
      <c r="G6" s="114"/>
      <c r="H6" s="114"/>
      <c r="I6" s="17"/>
      <c r="J6" s="17"/>
      <c r="K6" s="28">
        <f t="shared" si="0"/>
        <v>44458</v>
      </c>
      <c r="L6" s="28">
        <f t="shared" si="0"/>
        <v>44459</v>
      </c>
      <c r="M6" s="28">
        <f t="shared" si="0"/>
        <v>44460</v>
      </c>
      <c r="N6" s="28">
        <f t="shared" si="0"/>
        <v>44461</v>
      </c>
      <c r="O6" s="28">
        <f t="shared" si="0"/>
        <v>44462</v>
      </c>
      <c r="P6" s="28">
        <f t="shared" si="0"/>
        <v>44463</v>
      </c>
      <c r="Q6" s="28">
        <f t="shared" si="0"/>
        <v>44464</v>
      </c>
      <c r="R6" s="3"/>
      <c r="S6" s="28">
        <f t="shared" si="1"/>
        <v>44521</v>
      </c>
      <c r="T6" s="28">
        <f t="shared" si="1"/>
        <v>44522</v>
      </c>
      <c r="U6" s="28">
        <f t="shared" si="1"/>
        <v>44523</v>
      </c>
      <c r="V6" s="28">
        <f t="shared" si="1"/>
        <v>44524</v>
      </c>
      <c r="W6" s="28">
        <f t="shared" si="1"/>
        <v>44525</v>
      </c>
      <c r="X6" s="28">
        <f t="shared" si="1"/>
        <v>44526</v>
      </c>
      <c r="Y6" s="28">
        <f t="shared" si="1"/>
        <v>44527</v>
      </c>
      <c r="Z6" s="5"/>
      <c r="AA6" s="5"/>
    </row>
    <row r="7" spans="1:27" s="6" customFormat="1" ht="9" customHeight="1" x14ac:dyDescent="0.2">
      <c r="A7" s="114"/>
      <c r="B7" s="114"/>
      <c r="C7" s="114"/>
      <c r="D7" s="114"/>
      <c r="E7" s="114"/>
      <c r="F7" s="114"/>
      <c r="G7" s="114"/>
      <c r="H7" s="114"/>
      <c r="I7" s="17"/>
      <c r="J7" s="17"/>
      <c r="K7" s="28">
        <f t="shared" si="0"/>
        <v>44465</v>
      </c>
      <c r="L7" s="28">
        <f t="shared" si="0"/>
        <v>44466</v>
      </c>
      <c r="M7" s="28">
        <f t="shared" si="0"/>
        <v>44467</v>
      </c>
      <c r="N7" s="28">
        <f t="shared" si="0"/>
        <v>44468</v>
      </c>
      <c r="O7" s="28">
        <f t="shared" si="0"/>
        <v>44469</v>
      </c>
      <c r="P7" s="28" t="str">
        <f t="shared" si="0"/>
        <v/>
      </c>
      <c r="Q7" s="28" t="str">
        <f t="shared" si="0"/>
        <v/>
      </c>
      <c r="R7" s="3"/>
      <c r="S7" s="28">
        <f t="shared" si="1"/>
        <v>44528</v>
      </c>
      <c r="T7" s="28">
        <f t="shared" si="1"/>
        <v>44529</v>
      </c>
      <c r="U7" s="28">
        <f t="shared" si="1"/>
        <v>44530</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44465</v>
      </c>
      <c r="B9" s="116"/>
      <c r="C9" s="116">
        <f>C10</f>
        <v>44466</v>
      </c>
      <c r="D9" s="116"/>
      <c r="E9" s="116">
        <f>E10</f>
        <v>44467</v>
      </c>
      <c r="F9" s="116"/>
      <c r="G9" s="116">
        <f>G10</f>
        <v>44468</v>
      </c>
      <c r="H9" s="116"/>
      <c r="I9" s="116">
        <f>I10</f>
        <v>44469</v>
      </c>
      <c r="J9" s="116"/>
      <c r="K9" s="116">
        <f>K10</f>
        <v>44470</v>
      </c>
      <c r="L9" s="116"/>
      <c r="M9" s="116"/>
      <c r="N9" s="116"/>
      <c r="O9" s="116"/>
      <c r="P9" s="116"/>
      <c r="Q9" s="116"/>
      <c r="R9" s="116"/>
      <c r="S9" s="116">
        <f>S10</f>
        <v>44471</v>
      </c>
      <c r="T9" s="116"/>
      <c r="U9" s="116"/>
      <c r="V9" s="116"/>
      <c r="W9" s="116"/>
      <c r="X9" s="116"/>
      <c r="Y9" s="116"/>
      <c r="Z9" s="118"/>
    </row>
    <row r="10" spans="1:27" s="1" customFormat="1" ht="18.75" x14ac:dyDescent="0.2">
      <c r="A10" s="20">
        <f>$A$1-(WEEKDAY($A$1,1)-(start_day-1))-IF((WEEKDAY($A$1,1)-(start_day-1))&lt;=0,7,0)+1</f>
        <v>44465</v>
      </c>
      <c r="B10" s="21"/>
      <c r="C10" s="18">
        <f>A10+1</f>
        <v>44466</v>
      </c>
      <c r="D10" s="19"/>
      <c r="E10" s="18">
        <f>C10+1</f>
        <v>44467</v>
      </c>
      <c r="F10" s="19"/>
      <c r="G10" s="18">
        <f>E10+1</f>
        <v>44468</v>
      </c>
      <c r="H10" s="19"/>
      <c r="I10" s="18">
        <f>G10+1</f>
        <v>44469</v>
      </c>
      <c r="J10" s="19"/>
      <c r="K10" s="100">
        <f>I10+1</f>
        <v>44470</v>
      </c>
      <c r="L10" s="101"/>
      <c r="M10" s="102"/>
      <c r="N10" s="102"/>
      <c r="O10" s="102"/>
      <c r="P10" s="102"/>
      <c r="Q10" s="102"/>
      <c r="R10" s="103"/>
      <c r="S10" s="104">
        <f>K10+1</f>
        <v>44471</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44472</v>
      </c>
      <c r="B16" s="21"/>
      <c r="C16" s="18">
        <f>A16+1</f>
        <v>44473</v>
      </c>
      <c r="D16" s="19"/>
      <c r="E16" s="18">
        <f>C16+1</f>
        <v>44474</v>
      </c>
      <c r="F16" s="19"/>
      <c r="G16" s="18">
        <f>E16+1</f>
        <v>44475</v>
      </c>
      <c r="H16" s="19"/>
      <c r="I16" s="18">
        <f>G16+1</f>
        <v>44476</v>
      </c>
      <c r="J16" s="19"/>
      <c r="K16" s="100">
        <f>I16+1</f>
        <v>44477</v>
      </c>
      <c r="L16" s="101"/>
      <c r="M16" s="102"/>
      <c r="N16" s="102"/>
      <c r="O16" s="102"/>
      <c r="P16" s="102"/>
      <c r="Q16" s="102"/>
      <c r="R16" s="103"/>
      <c r="S16" s="104">
        <f>K16+1</f>
        <v>44478</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44479</v>
      </c>
      <c r="B22" s="21"/>
      <c r="C22" s="18">
        <f>A22+1</f>
        <v>44480</v>
      </c>
      <c r="D22" s="19"/>
      <c r="E22" s="18">
        <f>C22+1</f>
        <v>44481</v>
      </c>
      <c r="F22" s="19"/>
      <c r="G22" s="18">
        <f>E22+1</f>
        <v>44482</v>
      </c>
      <c r="H22" s="19"/>
      <c r="I22" s="18">
        <f>G22+1</f>
        <v>44483</v>
      </c>
      <c r="J22" s="19"/>
      <c r="K22" s="100">
        <f>I22+1</f>
        <v>44484</v>
      </c>
      <c r="L22" s="101"/>
      <c r="M22" s="102"/>
      <c r="N22" s="102"/>
      <c r="O22" s="102"/>
      <c r="P22" s="102"/>
      <c r="Q22" s="102"/>
      <c r="R22" s="103"/>
      <c r="S22" s="104">
        <f>K22+1</f>
        <v>44485</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44486</v>
      </c>
      <c r="B28" s="21"/>
      <c r="C28" s="18">
        <f>A28+1</f>
        <v>44487</v>
      </c>
      <c r="D28" s="19"/>
      <c r="E28" s="18">
        <f>C28+1</f>
        <v>44488</v>
      </c>
      <c r="F28" s="19"/>
      <c r="G28" s="18">
        <f>E28+1</f>
        <v>44489</v>
      </c>
      <c r="H28" s="19"/>
      <c r="I28" s="18">
        <f>G28+1</f>
        <v>44490</v>
      </c>
      <c r="J28" s="19"/>
      <c r="K28" s="100">
        <f>I28+1</f>
        <v>44491</v>
      </c>
      <c r="L28" s="101"/>
      <c r="M28" s="102"/>
      <c r="N28" s="102"/>
      <c r="O28" s="102"/>
      <c r="P28" s="102"/>
      <c r="Q28" s="102"/>
      <c r="R28" s="103"/>
      <c r="S28" s="104">
        <f>K28+1</f>
        <v>44492</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44493</v>
      </c>
      <c r="B34" s="21"/>
      <c r="C34" s="18">
        <f>A34+1</f>
        <v>44494</v>
      </c>
      <c r="D34" s="19"/>
      <c r="E34" s="18">
        <f>C34+1</f>
        <v>44495</v>
      </c>
      <c r="F34" s="19"/>
      <c r="G34" s="18">
        <f>E34+1</f>
        <v>44496</v>
      </c>
      <c r="H34" s="19"/>
      <c r="I34" s="18">
        <f>G34+1</f>
        <v>44497</v>
      </c>
      <c r="J34" s="19"/>
      <c r="K34" s="100">
        <f>I34+1</f>
        <v>44498</v>
      </c>
      <c r="L34" s="101"/>
      <c r="M34" s="102"/>
      <c r="N34" s="102"/>
      <c r="O34" s="102"/>
      <c r="P34" s="102"/>
      <c r="Q34" s="102"/>
      <c r="R34" s="103"/>
      <c r="S34" s="104">
        <f>K34+1</f>
        <v>44499</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44500</v>
      </c>
      <c r="B40" s="21"/>
      <c r="C40" s="18">
        <f>A40+1</f>
        <v>44501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DATE('1'!AD18,'1'!AD20+6,1)</f>
        <v>44501</v>
      </c>
      <c r="B1" s="114"/>
      <c r="C1" s="114"/>
      <c r="D1" s="114"/>
      <c r="E1" s="114"/>
      <c r="F1" s="114"/>
      <c r="G1" s="114"/>
      <c r="H1" s="114"/>
      <c r="I1" s="17"/>
      <c r="J1" s="17"/>
      <c r="K1" s="117">
        <f>DATE(YEAR(A1),MONTH(A1)-1,1)</f>
        <v>44470</v>
      </c>
      <c r="L1" s="117"/>
      <c r="M1" s="117"/>
      <c r="N1" s="117"/>
      <c r="O1" s="117"/>
      <c r="P1" s="117"/>
      <c r="Q1" s="117"/>
      <c r="R1" s="3"/>
      <c r="S1" s="117">
        <f>DATE(YEAR(A1),MONTH(A1)+1,1)</f>
        <v>44531</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44470</v>
      </c>
      <c r="Q3" s="28">
        <f t="shared" si="0"/>
        <v>44471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44531</v>
      </c>
      <c r="W3" s="28">
        <f t="shared" si="1"/>
        <v>44532</v>
      </c>
      <c r="X3" s="28">
        <f t="shared" si="1"/>
        <v>44533</v>
      </c>
      <c r="Y3" s="28">
        <f t="shared" si="1"/>
        <v>44534</v>
      </c>
      <c r="Z3" s="5"/>
      <c r="AA3" s="5"/>
    </row>
    <row r="4" spans="1:27" s="6" customFormat="1" ht="9" customHeight="1" x14ac:dyDescent="0.2">
      <c r="A4" s="114"/>
      <c r="B4" s="114"/>
      <c r="C4" s="114"/>
      <c r="D4" s="114"/>
      <c r="E4" s="114"/>
      <c r="F4" s="114"/>
      <c r="G4" s="114"/>
      <c r="H4" s="114"/>
      <c r="I4" s="17"/>
      <c r="J4" s="17"/>
      <c r="K4" s="28">
        <f t="shared" si="0"/>
        <v>44472</v>
      </c>
      <c r="L4" s="28">
        <f t="shared" si="0"/>
        <v>44473</v>
      </c>
      <c r="M4" s="28">
        <f t="shared" si="0"/>
        <v>44474</v>
      </c>
      <c r="N4" s="28">
        <f t="shared" si="0"/>
        <v>44475</v>
      </c>
      <c r="O4" s="28">
        <f t="shared" si="0"/>
        <v>44476</v>
      </c>
      <c r="P4" s="28">
        <f t="shared" si="0"/>
        <v>44477</v>
      </c>
      <c r="Q4" s="28">
        <f t="shared" si="0"/>
        <v>44478</v>
      </c>
      <c r="R4" s="3"/>
      <c r="S4" s="28">
        <f t="shared" si="1"/>
        <v>44535</v>
      </c>
      <c r="T4" s="28">
        <f t="shared" si="1"/>
        <v>44536</v>
      </c>
      <c r="U4" s="28">
        <f t="shared" si="1"/>
        <v>44537</v>
      </c>
      <c r="V4" s="28">
        <f t="shared" si="1"/>
        <v>44538</v>
      </c>
      <c r="W4" s="28">
        <f t="shared" si="1"/>
        <v>44539</v>
      </c>
      <c r="X4" s="28">
        <f t="shared" si="1"/>
        <v>44540</v>
      </c>
      <c r="Y4" s="28">
        <f t="shared" si="1"/>
        <v>44541</v>
      </c>
      <c r="Z4" s="5"/>
      <c r="AA4" s="5"/>
    </row>
    <row r="5" spans="1:27" s="6" customFormat="1" ht="9" customHeight="1" x14ac:dyDescent="0.2">
      <c r="A5" s="114"/>
      <c r="B5" s="114"/>
      <c r="C5" s="114"/>
      <c r="D5" s="114"/>
      <c r="E5" s="114"/>
      <c r="F5" s="114"/>
      <c r="G5" s="114"/>
      <c r="H5" s="114"/>
      <c r="I5" s="17"/>
      <c r="J5" s="17"/>
      <c r="K5" s="28">
        <f t="shared" si="0"/>
        <v>44479</v>
      </c>
      <c r="L5" s="28">
        <f t="shared" si="0"/>
        <v>44480</v>
      </c>
      <c r="M5" s="28">
        <f t="shared" si="0"/>
        <v>44481</v>
      </c>
      <c r="N5" s="28">
        <f t="shared" si="0"/>
        <v>44482</v>
      </c>
      <c r="O5" s="28">
        <f t="shared" si="0"/>
        <v>44483</v>
      </c>
      <c r="P5" s="28">
        <f t="shared" si="0"/>
        <v>44484</v>
      </c>
      <c r="Q5" s="28">
        <f t="shared" si="0"/>
        <v>44485</v>
      </c>
      <c r="R5" s="3"/>
      <c r="S5" s="28">
        <f t="shared" si="1"/>
        <v>44542</v>
      </c>
      <c r="T5" s="28">
        <f t="shared" si="1"/>
        <v>44543</v>
      </c>
      <c r="U5" s="28">
        <f t="shared" si="1"/>
        <v>44544</v>
      </c>
      <c r="V5" s="28">
        <f t="shared" si="1"/>
        <v>44545</v>
      </c>
      <c r="W5" s="28">
        <f t="shared" si="1"/>
        <v>44546</v>
      </c>
      <c r="X5" s="28">
        <f t="shared" si="1"/>
        <v>44547</v>
      </c>
      <c r="Y5" s="28">
        <f t="shared" si="1"/>
        <v>44548</v>
      </c>
      <c r="Z5" s="5"/>
      <c r="AA5" s="5"/>
    </row>
    <row r="6" spans="1:27" s="6" customFormat="1" ht="9" customHeight="1" x14ac:dyDescent="0.2">
      <c r="A6" s="114"/>
      <c r="B6" s="114"/>
      <c r="C6" s="114"/>
      <c r="D6" s="114"/>
      <c r="E6" s="114"/>
      <c r="F6" s="114"/>
      <c r="G6" s="114"/>
      <c r="H6" s="114"/>
      <c r="I6" s="17"/>
      <c r="J6" s="17"/>
      <c r="K6" s="28">
        <f t="shared" si="0"/>
        <v>44486</v>
      </c>
      <c r="L6" s="28">
        <f t="shared" si="0"/>
        <v>44487</v>
      </c>
      <c r="M6" s="28">
        <f t="shared" si="0"/>
        <v>44488</v>
      </c>
      <c r="N6" s="28">
        <f t="shared" si="0"/>
        <v>44489</v>
      </c>
      <c r="O6" s="28">
        <f t="shared" si="0"/>
        <v>44490</v>
      </c>
      <c r="P6" s="28">
        <f t="shared" si="0"/>
        <v>44491</v>
      </c>
      <c r="Q6" s="28">
        <f t="shared" si="0"/>
        <v>44492</v>
      </c>
      <c r="R6" s="3"/>
      <c r="S6" s="28">
        <f t="shared" si="1"/>
        <v>44549</v>
      </c>
      <c r="T6" s="28">
        <f t="shared" si="1"/>
        <v>44550</v>
      </c>
      <c r="U6" s="28">
        <f t="shared" si="1"/>
        <v>44551</v>
      </c>
      <c r="V6" s="28">
        <f t="shared" si="1"/>
        <v>44552</v>
      </c>
      <c r="W6" s="28">
        <f t="shared" si="1"/>
        <v>44553</v>
      </c>
      <c r="X6" s="28">
        <f t="shared" si="1"/>
        <v>44554</v>
      </c>
      <c r="Y6" s="28">
        <f t="shared" si="1"/>
        <v>44555</v>
      </c>
      <c r="Z6" s="5"/>
      <c r="AA6" s="5"/>
    </row>
    <row r="7" spans="1:27" s="6" customFormat="1" ht="9" customHeight="1" x14ac:dyDescent="0.2">
      <c r="A7" s="114"/>
      <c r="B7" s="114"/>
      <c r="C7" s="114"/>
      <c r="D7" s="114"/>
      <c r="E7" s="114"/>
      <c r="F7" s="114"/>
      <c r="G7" s="114"/>
      <c r="H7" s="114"/>
      <c r="I7" s="17"/>
      <c r="J7" s="17"/>
      <c r="K7" s="28">
        <f t="shared" si="0"/>
        <v>44493</v>
      </c>
      <c r="L7" s="28">
        <f t="shared" si="0"/>
        <v>44494</v>
      </c>
      <c r="M7" s="28">
        <f t="shared" si="0"/>
        <v>44495</v>
      </c>
      <c r="N7" s="28">
        <f t="shared" si="0"/>
        <v>44496</v>
      </c>
      <c r="O7" s="28">
        <f t="shared" si="0"/>
        <v>44497</v>
      </c>
      <c r="P7" s="28">
        <f t="shared" si="0"/>
        <v>44498</v>
      </c>
      <c r="Q7" s="28">
        <f t="shared" si="0"/>
        <v>44499</v>
      </c>
      <c r="R7" s="3"/>
      <c r="S7" s="28">
        <f t="shared" si="1"/>
        <v>44556</v>
      </c>
      <c r="T7" s="28">
        <f t="shared" si="1"/>
        <v>44557</v>
      </c>
      <c r="U7" s="28">
        <f t="shared" si="1"/>
        <v>44558</v>
      </c>
      <c r="V7" s="28">
        <f t="shared" si="1"/>
        <v>44559</v>
      </c>
      <c r="W7" s="28">
        <f t="shared" si="1"/>
        <v>44560</v>
      </c>
      <c r="X7" s="28">
        <f t="shared" si="1"/>
        <v>44561</v>
      </c>
      <c r="Y7" s="28" t="str">
        <f t="shared" si="1"/>
        <v/>
      </c>
      <c r="Z7" s="5"/>
      <c r="AA7" s="5"/>
    </row>
    <row r="8" spans="1:27" s="7" customFormat="1" ht="9" customHeight="1" x14ac:dyDescent="0.2">
      <c r="A8" s="32"/>
      <c r="B8" s="32"/>
      <c r="C8" s="32"/>
      <c r="D8" s="32"/>
      <c r="E8" s="32"/>
      <c r="F8" s="32"/>
      <c r="G8" s="32"/>
      <c r="H8" s="32"/>
      <c r="I8" s="31"/>
      <c r="J8" s="31"/>
      <c r="K8" s="28">
        <f t="shared" si="0"/>
        <v>44500</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44500</v>
      </c>
      <c r="B9" s="116"/>
      <c r="C9" s="116">
        <f>C10</f>
        <v>44501</v>
      </c>
      <c r="D9" s="116"/>
      <c r="E9" s="116">
        <f>E10</f>
        <v>44502</v>
      </c>
      <c r="F9" s="116"/>
      <c r="G9" s="116">
        <f>G10</f>
        <v>44503</v>
      </c>
      <c r="H9" s="116"/>
      <c r="I9" s="116">
        <f>I10</f>
        <v>44504</v>
      </c>
      <c r="J9" s="116"/>
      <c r="K9" s="116">
        <f>K10</f>
        <v>44505</v>
      </c>
      <c r="L9" s="116"/>
      <c r="M9" s="116"/>
      <c r="N9" s="116"/>
      <c r="O9" s="116"/>
      <c r="P9" s="116"/>
      <c r="Q9" s="116"/>
      <c r="R9" s="116"/>
      <c r="S9" s="116">
        <f>S10</f>
        <v>44506</v>
      </c>
      <c r="T9" s="116"/>
      <c r="U9" s="116"/>
      <c r="V9" s="116"/>
      <c r="W9" s="116"/>
      <c r="X9" s="116"/>
      <c r="Y9" s="116"/>
      <c r="Z9" s="118"/>
    </row>
    <row r="10" spans="1:27" s="1" customFormat="1" ht="18.75" x14ac:dyDescent="0.2">
      <c r="A10" s="20">
        <f>$A$1-(WEEKDAY($A$1,1)-(start_day-1))-IF((WEEKDAY($A$1,1)-(start_day-1))&lt;=0,7,0)+1</f>
        <v>44500</v>
      </c>
      <c r="B10" s="21"/>
      <c r="C10" s="18">
        <f>A10+1</f>
        <v>44501</v>
      </c>
      <c r="D10" s="19"/>
      <c r="E10" s="18">
        <f>C10+1</f>
        <v>44502</v>
      </c>
      <c r="F10" s="19"/>
      <c r="G10" s="18">
        <f>E10+1</f>
        <v>44503</v>
      </c>
      <c r="H10" s="19"/>
      <c r="I10" s="18">
        <f>G10+1</f>
        <v>44504</v>
      </c>
      <c r="J10" s="19"/>
      <c r="K10" s="100">
        <f>I10+1</f>
        <v>44505</v>
      </c>
      <c r="L10" s="101"/>
      <c r="M10" s="102"/>
      <c r="N10" s="102"/>
      <c r="O10" s="102"/>
      <c r="P10" s="102"/>
      <c r="Q10" s="102"/>
      <c r="R10" s="103"/>
      <c r="S10" s="104">
        <f>K10+1</f>
        <v>44506</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44507</v>
      </c>
      <c r="B16" s="21"/>
      <c r="C16" s="18">
        <f>A16+1</f>
        <v>44508</v>
      </c>
      <c r="D16" s="19"/>
      <c r="E16" s="18">
        <f>C16+1</f>
        <v>44509</v>
      </c>
      <c r="F16" s="19"/>
      <c r="G16" s="18">
        <f>E16+1</f>
        <v>44510</v>
      </c>
      <c r="H16" s="19"/>
      <c r="I16" s="18">
        <f>G16+1</f>
        <v>44511</v>
      </c>
      <c r="J16" s="19"/>
      <c r="K16" s="100">
        <f>I16+1</f>
        <v>44512</v>
      </c>
      <c r="L16" s="101"/>
      <c r="M16" s="102"/>
      <c r="N16" s="102"/>
      <c r="O16" s="102"/>
      <c r="P16" s="102"/>
      <c r="Q16" s="102"/>
      <c r="R16" s="103"/>
      <c r="S16" s="104">
        <f>K16+1</f>
        <v>44513</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44514</v>
      </c>
      <c r="B22" s="21"/>
      <c r="C22" s="18">
        <f>A22+1</f>
        <v>44515</v>
      </c>
      <c r="D22" s="19"/>
      <c r="E22" s="18">
        <f>C22+1</f>
        <v>44516</v>
      </c>
      <c r="F22" s="19"/>
      <c r="G22" s="18">
        <f>E22+1</f>
        <v>44517</v>
      </c>
      <c r="H22" s="19"/>
      <c r="I22" s="18">
        <f>G22+1</f>
        <v>44518</v>
      </c>
      <c r="J22" s="19"/>
      <c r="K22" s="100">
        <f>I22+1</f>
        <v>44519</v>
      </c>
      <c r="L22" s="101"/>
      <c r="M22" s="102"/>
      <c r="N22" s="102"/>
      <c r="O22" s="102"/>
      <c r="P22" s="102"/>
      <c r="Q22" s="102"/>
      <c r="R22" s="103"/>
      <c r="S22" s="104">
        <f>K22+1</f>
        <v>44520</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44521</v>
      </c>
      <c r="B28" s="21"/>
      <c r="C28" s="18">
        <f>A28+1</f>
        <v>44522</v>
      </c>
      <c r="D28" s="19"/>
      <c r="E28" s="18">
        <f>C28+1</f>
        <v>44523</v>
      </c>
      <c r="F28" s="19"/>
      <c r="G28" s="18">
        <f>E28+1</f>
        <v>44524</v>
      </c>
      <c r="H28" s="19"/>
      <c r="I28" s="18">
        <f>G28+1</f>
        <v>44525</v>
      </c>
      <c r="J28" s="19"/>
      <c r="K28" s="100">
        <f>I28+1</f>
        <v>44526</v>
      </c>
      <c r="L28" s="101"/>
      <c r="M28" s="102"/>
      <c r="N28" s="102"/>
      <c r="O28" s="102"/>
      <c r="P28" s="102"/>
      <c r="Q28" s="102"/>
      <c r="R28" s="103"/>
      <c r="S28" s="104">
        <f>K28+1</f>
        <v>44527</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44528</v>
      </c>
      <c r="B34" s="21"/>
      <c r="C34" s="18">
        <f>A34+1</f>
        <v>44529</v>
      </c>
      <c r="D34" s="19"/>
      <c r="E34" s="18">
        <f>C34+1</f>
        <v>44530</v>
      </c>
      <c r="F34" s="19"/>
      <c r="G34" s="18">
        <f>E34+1</f>
        <v>44531</v>
      </c>
      <c r="H34" s="19"/>
      <c r="I34" s="18">
        <f>G34+1</f>
        <v>44532</v>
      </c>
      <c r="J34" s="19"/>
      <c r="K34" s="100">
        <f>I34+1</f>
        <v>44533</v>
      </c>
      <c r="L34" s="101"/>
      <c r="M34" s="102"/>
      <c r="N34" s="102"/>
      <c r="O34" s="102"/>
      <c r="P34" s="102"/>
      <c r="Q34" s="102"/>
      <c r="R34" s="103"/>
      <c r="S34" s="104">
        <f>K34+1</f>
        <v>44534</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44535</v>
      </c>
      <c r="B40" s="21"/>
      <c r="C40" s="18">
        <f>A40+1</f>
        <v>44536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DATE('1'!AD18,'1'!AD20+7,1)</f>
        <v>44531</v>
      </c>
      <c r="B1" s="114"/>
      <c r="C1" s="114"/>
      <c r="D1" s="114"/>
      <c r="E1" s="114"/>
      <c r="F1" s="114"/>
      <c r="G1" s="114"/>
      <c r="H1" s="114"/>
      <c r="I1" s="17"/>
      <c r="J1" s="17"/>
      <c r="K1" s="117">
        <f>DATE(YEAR(A1),MONTH(A1)-1,1)</f>
        <v>44501</v>
      </c>
      <c r="L1" s="117"/>
      <c r="M1" s="117"/>
      <c r="N1" s="117"/>
      <c r="O1" s="117"/>
      <c r="P1" s="117"/>
      <c r="Q1" s="117"/>
      <c r="R1" s="3"/>
      <c r="S1" s="117">
        <f>DATE(YEAR(A1),MONTH(A1)+1,1)</f>
        <v>44562</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f t="shared" si="0"/>
        <v>44501</v>
      </c>
      <c r="M3" s="28">
        <f t="shared" si="0"/>
        <v>44502</v>
      </c>
      <c r="N3" s="28">
        <f t="shared" si="0"/>
        <v>44503</v>
      </c>
      <c r="O3" s="28">
        <f t="shared" si="0"/>
        <v>44504</v>
      </c>
      <c r="P3" s="28">
        <f t="shared" si="0"/>
        <v>44505</v>
      </c>
      <c r="Q3" s="28">
        <f t="shared" si="0"/>
        <v>44506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44562</v>
      </c>
      <c r="Z3" s="5"/>
      <c r="AA3" s="5"/>
    </row>
    <row r="4" spans="1:27" s="6" customFormat="1" ht="9" customHeight="1" x14ac:dyDescent="0.2">
      <c r="A4" s="114"/>
      <c r="B4" s="114"/>
      <c r="C4" s="114"/>
      <c r="D4" s="114"/>
      <c r="E4" s="114"/>
      <c r="F4" s="114"/>
      <c r="G4" s="114"/>
      <c r="H4" s="114"/>
      <c r="I4" s="17"/>
      <c r="J4" s="17"/>
      <c r="K4" s="28">
        <f t="shared" si="0"/>
        <v>44507</v>
      </c>
      <c r="L4" s="28">
        <f t="shared" si="0"/>
        <v>44508</v>
      </c>
      <c r="M4" s="28">
        <f t="shared" si="0"/>
        <v>44509</v>
      </c>
      <c r="N4" s="28">
        <f t="shared" si="0"/>
        <v>44510</v>
      </c>
      <c r="O4" s="28">
        <f t="shared" si="0"/>
        <v>44511</v>
      </c>
      <c r="P4" s="28">
        <f t="shared" si="0"/>
        <v>44512</v>
      </c>
      <c r="Q4" s="28">
        <f t="shared" si="0"/>
        <v>44513</v>
      </c>
      <c r="R4" s="3"/>
      <c r="S4" s="28">
        <f t="shared" si="1"/>
        <v>44563</v>
      </c>
      <c r="T4" s="28">
        <f t="shared" si="1"/>
        <v>44564</v>
      </c>
      <c r="U4" s="28">
        <f t="shared" si="1"/>
        <v>44565</v>
      </c>
      <c r="V4" s="28">
        <f t="shared" si="1"/>
        <v>44566</v>
      </c>
      <c r="W4" s="28">
        <f t="shared" si="1"/>
        <v>44567</v>
      </c>
      <c r="X4" s="28">
        <f t="shared" si="1"/>
        <v>44568</v>
      </c>
      <c r="Y4" s="28">
        <f t="shared" si="1"/>
        <v>44569</v>
      </c>
      <c r="Z4" s="5"/>
      <c r="AA4" s="5"/>
    </row>
    <row r="5" spans="1:27" s="6" customFormat="1" ht="9" customHeight="1" x14ac:dyDescent="0.2">
      <c r="A5" s="114"/>
      <c r="B5" s="114"/>
      <c r="C5" s="114"/>
      <c r="D5" s="114"/>
      <c r="E5" s="114"/>
      <c r="F5" s="114"/>
      <c r="G5" s="114"/>
      <c r="H5" s="114"/>
      <c r="I5" s="17"/>
      <c r="J5" s="17"/>
      <c r="K5" s="28">
        <f t="shared" si="0"/>
        <v>44514</v>
      </c>
      <c r="L5" s="28">
        <f t="shared" si="0"/>
        <v>44515</v>
      </c>
      <c r="M5" s="28">
        <f t="shared" si="0"/>
        <v>44516</v>
      </c>
      <c r="N5" s="28">
        <f t="shared" si="0"/>
        <v>44517</v>
      </c>
      <c r="O5" s="28">
        <f t="shared" si="0"/>
        <v>44518</v>
      </c>
      <c r="P5" s="28">
        <f t="shared" si="0"/>
        <v>44519</v>
      </c>
      <c r="Q5" s="28">
        <f t="shared" si="0"/>
        <v>44520</v>
      </c>
      <c r="R5" s="3"/>
      <c r="S5" s="28">
        <f t="shared" si="1"/>
        <v>44570</v>
      </c>
      <c r="T5" s="28">
        <f t="shared" si="1"/>
        <v>44571</v>
      </c>
      <c r="U5" s="28">
        <f t="shared" si="1"/>
        <v>44572</v>
      </c>
      <c r="V5" s="28">
        <f t="shared" si="1"/>
        <v>44573</v>
      </c>
      <c r="W5" s="28">
        <f t="shared" si="1"/>
        <v>44574</v>
      </c>
      <c r="X5" s="28">
        <f t="shared" si="1"/>
        <v>44575</v>
      </c>
      <c r="Y5" s="28">
        <f t="shared" si="1"/>
        <v>44576</v>
      </c>
      <c r="Z5" s="5"/>
      <c r="AA5" s="5"/>
    </row>
    <row r="6" spans="1:27" s="6" customFormat="1" ht="9" customHeight="1" x14ac:dyDescent="0.2">
      <c r="A6" s="114"/>
      <c r="B6" s="114"/>
      <c r="C6" s="114"/>
      <c r="D6" s="114"/>
      <c r="E6" s="114"/>
      <c r="F6" s="114"/>
      <c r="G6" s="114"/>
      <c r="H6" s="114"/>
      <c r="I6" s="17"/>
      <c r="J6" s="17"/>
      <c r="K6" s="28">
        <f t="shared" si="0"/>
        <v>44521</v>
      </c>
      <c r="L6" s="28">
        <f t="shared" si="0"/>
        <v>44522</v>
      </c>
      <c r="M6" s="28">
        <f t="shared" si="0"/>
        <v>44523</v>
      </c>
      <c r="N6" s="28">
        <f t="shared" si="0"/>
        <v>44524</v>
      </c>
      <c r="O6" s="28">
        <f t="shared" si="0"/>
        <v>44525</v>
      </c>
      <c r="P6" s="28">
        <f t="shared" si="0"/>
        <v>44526</v>
      </c>
      <c r="Q6" s="28">
        <f t="shared" si="0"/>
        <v>44527</v>
      </c>
      <c r="R6" s="3"/>
      <c r="S6" s="28">
        <f t="shared" si="1"/>
        <v>44577</v>
      </c>
      <c r="T6" s="28">
        <f t="shared" si="1"/>
        <v>44578</v>
      </c>
      <c r="U6" s="28">
        <f t="shared" si="1"/>
        <v>44579</v>
      </c>
      <c r="V6" s="28">
        <f t="shared" si="1"/>
        <v>44580</v>
      </c>
      <c r="W6" s="28">
        <f t="shared" si="1"/>
        <v>44581</v>
      </c>
      <c r="X6" s="28">
        <f t="shared" si="1"/>
        <v>44582</v>
      </c>
      <c r="Y6" s="28">
        <f t="shared" si="1"/>
        <v>44583</v>
      </c>
      <c r="Z6" s="5"/>
      <c r="AA6" s="5"/>
    </row>
    <row r="7" spans="1:27" s="6" customFormat="1" ht="9" customHeight="1" x14ac:dyDescent="0.2">
      <c r="A7" s="114"/>
      <c r="B7" s="114"/>
      <c r="C7" s="114"/>
      <c r="D7" s="114"/>
      <c r="E7" s="114"/>
      <c r="F7" s="114"/>
      <c r="G7" s="114"/>
      <c r="H7" s="114"/>
      <c r="I7" s="17"/>
      <c r="J7" s="17"/>
      <c r="K7" s="28">
        <f t="shared" si="0"/>
        <v>44528</v>
      </c>
      <c r="L7" s="28">
        <f t="shared" si="0"/>
        <v>44529</v>
      </c>
      <c r="M7" s="28">
        <f t="shared" si="0"/>
        <v>44530</v>
      </c>
      <c r="N7" s="28" t="str">
        <f t="shared" si="0"/>
        <v/>
      </c>
      <c r="O7" s="28" t="str">
        <f t="shared" si="0"/>
        <v/>
      </c>
      <c r="P7" s="28" t="str">
        <f t="shared" si="0"/>
        <v/>
      </c>
      <c r="Q7" s="28" t="str">
        <f t="shared" si="0"/>
        <v/>
      </c>
      <c r="R7" s="3"/>
      <c r="S7" s="28">
        <f t="shared" si="1"/>
        <v>44584</v>
      </c>
      <c r="T7" s="28">
        <f t="shared" si="1"/>
        <v>44585</v>
      </c>
      <c r="U7" s="28">
        <f t="shared" si="1"/>
        <v>44586</v>
      </c>
      <c r="V7" s="28">
        <f t="shared" si="1"/>
        <v>44587</v>
      </c>
      <c r="W7" s="28">
        <f t="shared" si="1"/>
        <v>44588</v>
      </c>
      <c r="X7" s="28">
        <f t="shared" si="1"/>
        <v>44589</v>
      </c>
      <c r="Y7" s="28">
        <f t="shared" si="1"/>
        <v>44590</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44591</v>
      </c>
      <c r="T8" s="28">
        <f t="shared" si="1"/>
        <v>44592</v>
      </c>
      <c r="U8" s="28" t="str">
        <f t="shared" si="1"/>
        <v/>
      </c>
      <c r="V8" s="28" t="str">
        <f t="shared" si="1"/>
        <v/>
      </c>
      <c r="W8" s="28" t="str">
        <f t="shared" si="1"/>
        <v/>
      </c>
      <c r="X8" s="28" t="str">
        <f t="shared" si="1"/>
        <v/>
      </c>
      <c r="Y8" s="28" t="str">
        <f t="shared" si="1"/>
        <v/>
      </c>
      <c r="Z8" s="30"/>
    </row>
    <row r="9" spans="1:27" s="1" customFormat="1" ht="21" customHeight="1" x14ac:dyDescent="0.2">
      <c r="A9" s="115">
        <f>A10</f>
        <v>44528</v>
      </c>
      <c r="B9" s="116"/>
      <c r="C9" s="116">
        <f>C10</f>
        <v>44529</v>
      </c>
      <c r="D9" s="116"/>
      <c r="E9" s="116">
        <f>E10</f>
        <v>44530</v>
      </c>
      <c r="F9" s="116"/>
      <c r="G9" s="116">
        <f>G10</f>
        <v>44531</v>
      </c>
      <c r="H9" s="116"/>
      <c r="I9" s="116">
        <f>I10</f>
        <v>44532</v>
      </c>
      <c r="J9" s="116"/>
      <c r="K9" s="116">
        <f>K10</f>
        <v>44533</v>
      </c>
      <c r="L9" s="116"/>
      <c r="M9" s="116"/>
      <c r="N9" s="116"/>
      <c r="O9" s="116"/>
      <c r="P9" s="116"/>
      <c r="Q9" s="116"/>
      <c r="R9" s="116"/>
      <c r="S9" s="116">
        <f>S10</f>
        <v>44534</v>
      </c>
      <c r="T9" s="116"/>
      <c r="U9" s="116"/>
      <c r="V9" s="116"/>
      <c r="W9" s="116"/>
      <c r="X9" s="116"/>
      <c r="Y9" s="116"/>
      <c r="Z9" s="118"/>
    </row>
    <row r="10" spans="1:27" s="1" customFormat="1" ht="18.75" x14ac:dyDescent="0.2">
      <c r="A10" s="20">
        <f>$A$1-(WEEKDAY($A$1,1)-(start_day-1))-IF((WEEKDAY($A$1,1)-(start_day-1))&lt;=0,7,0)+1</f>
        <v>44528</v>
      </c>
      <c r="B10" s="21"/>
      <c r="C10" s="18">
        <f>A10+1</f>
        <v>44529</v>
      </c>
      <c r="D10" s="19"/>
      <c r="E10" s="18">
        <f>C10+1</f>
        <v>44530</v>
      </c>
      <c r="F10" s="19"/>
      <c r="G10" s="18">
        <f>E10+1</f>
        <v>44531</v>
      </c>
      <c r="H10" s="19"/>
      <c r="I10" s="18">
        <f>G10+1</f>
        <v>44532</v>
      </c>
      <c r="J10" s="19"/>
      <c r="K10" s="100">
        <f>I10+1</f>
        <v>44533</v>
      </c>
      <c r="L10" s="101"/>
      <c r="M10" s="102"/>
      <c r="N10" s="102"/>
      <c r="O10" s="102"/>
      <c r="P10" s="102"/>
      <c r="Q10" s="102"/>
      <c r="R10" s="103"/>
      <c r="S10" s="104">
        <f>K10+1</f>
        <v>44534</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44535</v>
      </c>
      <c r="B16" s="21"/>
      <c r="C16" s="18">
        <f>A16+1</f>
        <v>44536</v>
      </c>
      <c r="D16" s="19"/>
      <c r="E16" s="18">
        <f>C16+1</f>
        <v>44537</v>
      </c>
      <c r="F16" s="19"/>
      <c r="G16" s="18">
        <f>E16+1</f>
        <v>44538</v>
      </c>
      <c r="H16" s="19"/>
      <c r="I16" s="18">
        <f>G16+1</f>
        <v>44539</v>
      </c>
      <c r="J16" s="19"/>
      <c r="K16" s="100">
        <f>I16+1</f>
        <v>44540</v>
      </c>
      <c r="L16" s="101"/>
      <c r="M16" s="102"/>
      <c r="N16" s="102"/>
      <c r="O16" s="102"/>
      <c r="P16" s="102"/>
      <c r="Q16" s="102"/>
      <c r="R16" s="103"/>
      <c r="S16" s="104">
        <f>K16+1</f>
        <v>44541</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44542</v>
      </c>
      <c r="B22" s="21"/>
      <c r="C22" s="18">
        <f>A22+1</f>
        <v>44543</v>
      </c>
      <c r="D22" s="19"/>
      <c r="E22" s="18">
        <f>C22+1</f>
        <v>44544</v>
      </c>
      <c r="F22" s="19"/>
      <c r="G22" s="18">
        <f>E22+1</f>
        <v>44545</v>
      </c>
      <c r="H22" s="19"/>
      <c r="I22" s="18">
        <f>G22+1</f>
        <v>44546</v>
      </c>
      <c r="J22" s="19"/>
      <c r="K22" s="100">
        <f>I22+1</f>
        <v>44547</v>
      </c>
      <c r="L22" s="101"/>
      <c r="M22" s="102"/>
      <c r="N22" s="102"/>
      <c r="O22" s="102"/>
      <c r="P22" s="102"/>
      <c r="Q22" s="102"/>
      <c r="R22" s="103"/>
      <c r="S22" s="104">
        <f>K22+1</f>
        <v>44548</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44549</v>
      </c>
      <c r="B28" s="21"/>
      <c r="C28" s="18">
        <f>A28+1</f>
        <v>44550</v>
      </c>
      <c r="D28" s="19"/>
      <c r="E28" s="18">
        <f>C28+1</f>
        <v>44551</v>
      </c>
      <c r="F28" s="19"/>
      <c r="G28" s="18">
        <f>E28+1</f>
        <v>44552</v>
      </c>
      <c r="H28" s="19"/>
      <c r="I28" s="18">
        <f>G28+1</f>
        <v>44553</v>
      </c>
      <c r="J28" s="19"/>
      <c r="K28" s="100">
        <f>I28+1</f>
        <v>44554</v>
      </c>
      <c r="L28" s="101"/>
      <c r="M28" s="102"/>
      <c r="N28" s="102"/>
      <c r="O28" s="102"/>
      <c r="P28" s="102"/>
      <c r="Q28" s="102"/>
      <c r="R28" s="103"/>
      <c r="S28" s="104">
        <f>K28+1</f>
        <v>44555</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44556</v>
      </c>
      <c r="B34" s="21"/>
      <c r="C34" s="18">
        <f>A34+1</f>
        <v>44557</v>
      </c>
      <c r="D34" s="19"/>
      <c r="E34" s="18">
        <f>C34+1</f>
        <v>44558</v>
      </c>
      <c r="F34" s="19"/>
      <c r="G34" s="18">
        <f>E34+1</f>
        <v>44559</v>
      </c>
      <c r="H34" s="19"/>
      <c r="I34" s="18">
        <f>G34+1</f>
        <v>44560</v>
      </c>
      <c r="J34" s="19"/>
      <c r="K34" s="100">
        <f>I34+1</f>
        <v>44561</v>
      </c>
      <c r="L34" s="101"/>
      <c r="M34" s="102"/>
      <c r="N34" s="102"/>
      <c r="O34" s="102"/>
      <c r="P34" s="102"/>
      <c r="Q34" s="102"/>
      <c r="R34" s="103"/>
      <c r="S34" s="104">
        <f>K34+1</f>
        <v>44562</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44563</v>
      </c>
      <c r="B40" s="21"/>
      <c r="C40" s="18">
        <f>A40+1</f>
        <v>44564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14">
        <f>DATE('1'!AD18,'1'!AD20+8,1)</f>
        <v>44562</v>
      </c>
      <c r="B1" s="114"/>
      <c r="C1" s="114"/>
      <c r="D1" s="114"/>
      <c r="E1" s="114"/>
      <c r="F1" s="114"/>
      <c r="G1" s="114"/>
      <c r="H1" s="114"/>
      <c r="I1" s="17"/>
      <c r="J1" s="17"/>
      <c r="K1" s="117">
        <f>DATE(YEAR(A1),MONTH(A1)-1,1)</f>
        <v>44531</v>
      </c>
      <c r="L1" s="117"/>
      <c r="M1" s="117"/>
      <c r="N1" s="117"/>
      <c r="O1" s="117"/>
      <c r="P1" s="117"/>
      <c r="Q1" s="117"/>
      <c r="R1" s="3"/>
      <c r="S1" s="117">
        <f>DATE(YEAR(A1),MONTH(A1)+1,1)</f>
        <v>44593</v>
      </c>
      <c r="T1" s="117"/>
      <c r="U1" s="117"/>
      <c r="V1" s="117"/>
      <c r="W1" s="117"/>
      <c r="X1" s="117"/>
      <c r="Y1" s="117"/>
      <c r="Z1" s="3"/>
      <c r="AA1" s="3"/>
    </row>
    <row r="2" spans="1:27" s="4" customFormat="1" ht="11.25" customHeight="1" x14ac:dyDescent="0.2">
      <c r="A2" s="114"/>
      <c r="B2" s="114"/>
      <c r="C2" s="114"/>
      <c r="D2" s="114"/>
      <c r="E2" s="114"/>
      <c r="F2" s="114"/>
      <c r="G2" s="114"/>
      <c r="H2" s="11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14"/>
      <c r="B3" s="114"/>
      <c r="C3" s="114"/>
      <c r="D3" s="114"/>
      <c r="E3" s="114"/>
      <c r="F3" s="114"/>
      <c r="G3" s="114"/>
      <c r="H3" s="11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44531</v>
      </c>
      <c r="O3" s="28">
        <f t="shared" si="0"/>
        <v>44532</v>
      </c>
      <c r="P3" s="28">
        <f t="shared" si="0"/>
        <v>44533</v>
      </c>
      <c r="Q3" s="28">
        <f t="shared" si="0"/>
        <v>44534</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44593</v>
      </c>
      <c r="V3" s="28">
        <f t="shared" si="1"/>
        <v>44594</v>
      </c>
      <c r="W3" s="28">
        <f t="shared" si="1"/>
        <v>44595</v>
      </c>
      <c r="X3" s="28">
        <f t="shared" si="1"/>
        <v>44596</v>
      </c>
      <c r="Y3" s="28">
        <f t="shared" si="1"/>
        <v>44597</v>
      </c>
      <c r="Z3" s="5"/>
      <c r="AA3" s="5"/>
    </row>
    <row r="4" spans="1:27" s="6" customFormat="1" ht="9" customHeight="1" x14ac:dyDescent="0.2">
      <c r="A4" s="114"/>
      <c r="B4" s="114"/>
      <c r="C4" s="114"/>
      <c r="D4" s="114"/>
      <c r="E4" s="114"/>
      <c r="F4" s="114"/>
      <c r="G4" s="114"/>
      <c r="H4" s="114"/>
      <c r="I4" s="17"/>
      <c r="J4" s="17"/>
      <c r="K4" s="28">
        <f t="shared" si="0"/>
        <v>44535</v>
      </c>
      <c r="L4" s="28">
        <f t="shared" si="0"/>
        <v>44536</v>
      </c>
      <c r="M4" s="28">
        <f t="shared" si="0"/>
        <v>44537</v>
      </c>
      <c r="N4" s="28">
        <f t="shared" si="0"/>
        <v>44538</v>
      </c>
      <c r="O4" s="28">
        <f t="shared" si="0"/>
        <v>44539</v>
      </c>
      <c r="P4" s="28">
        <f t="shared" si="0"/>
        <v>44540</v>
      </c>
      <c r="Q4" s="28">
        <f t="shared" si="0"/>
        <v>44541</v>
      </c>
      <c r="R4" s="3"/>
      <c r="S4" s="28">
        <f t="shared" si="1"/>
        <v>44598</v>
      </c>
      <c r="T4" s="28">
        <f t="shared" si="1"/>
        <v>44599</v>
      </c>
      <c r="U4" s="28">
        <f t="shared" si="1"/>
        <v>44600</v>
      </c>
      <c r="V4" s="28">
        <f t="shared" si="1"/>
        <v>44601</v>
      </c>
      <c r="W4" s="28">
        <f t="shared" si="1"/>
        <v>44602</v>
      </c>
      <c r="X4" s="28">
        <f t="shared" si="1"/>
        <v>44603</v>
      </c>
      <c r="Y4" s="28">
        <f t="shared" si="1"/>
        <v>44604</v>
      </c>
      <c r="Z4" s="5"/>
      <c r="AA4" s="5"/>
    </row>
    <row r="5" spans="1:27" s="6" customFormat="1" ht="9" customHeight="1" x14ac:dyDescent="0.2">
      <c r="A5" s="114"/>
      <c r="B5" s="114"/>
      <c r="C5" s="114"/>
      <c r="D5" s="114"/>
      <c r="E5" s="114"/>
      <c r="F5" s="114"/>
      <c r="G5" s="114"/>
      <c r="H5" s="114"/>
      <c r="I5" s="17"/>
      <c r="J5" s="17"/>
      <c r="K5" s="28">
        <f t="shared" si="0"/>
        <v>44542</v>
      </c>
      <c r="L5" s="28">
        <f t="shared" si="0"/>
        <v>44543</v>
      </c>
      <c r="M5" s="28">
        <f t="shared" si="0"/>
        <v>44544</v>
      </c>
      <c r="N5" s="28">
        <f t="shared" si="0"/>
        <v>44545</v>
      </c>
      <c r="O5" s="28">
        <f t="shared" si="0"/>
        <v>44546</v>
      </c>
      <c r="P5" s="28">
        <f t="shared" si="0"/>
        <v>44547</v>
      </c>
      <c r="Q5" s="28">
        <f t="shared" si="0"/>
        <v>44548</v>
      </c>
      <c r="R5" s="3"/>
      <c r="S5" s="28">
        <f t="shared" si="1"/>
        <v>44605</v>
      </c>
      <c r="T5" s="28">
        <f t="shared" si="1"/>
        <v>44606</v>
      </c>
      <c r="U5" s="28">
        <f t="shared" si="1"/>
        <v>44607</v>
      </c>
      <c r="V5" s="28">
        <f t="shared" si="1"/>
        <v>44608</v>
      </c>
      <c r="W5" s="28">
        <f t="shared" si="1"/>
        <v>44609</v>
      </c>
      <c r="X5" s="28">
        <f t="shared" si="1"/>
        <v>44610</v>
      </c>
      <c r="Y5" s="28">
        <f t="shared" si="1"/>
        <v>44611</v>
      </c>
      <c r="Z5" s="5"/>
      <c r="AA5" s="5"/>
    </row>
    <row r="6" spans="1:27" s="6" customFormat="1" ht="9" customHeight="1" x14ac:dyDescent="0.2">
      <c r="A6" s="114"/>
      <c r="B6" s="114"/>
      <c r="C6" s="114"/>
      <c r="D6" s="114"/>
      <c r="E6" s="114"/>
      <c r="F6" s="114"/>
      <c r="G6" s="114"/>
      <c r="H6" s="114"/>
      <c r="I6" s="17"/>
      <c r="J6" s="17"/>
      <c r="K6" s="28">
        <f t="shared" si="0"/>
        <v>44549</v>
      </c>
      <c r="L6" s="28">
        <f t="shared" si="0"/>
        <v>44550</v>
      </c>
      <c r="M6" s="28">
        <f t="shared" si="0"/>
        <v>44551</v>
      </c>
      <c r="N6" s="28">
        <f t="shared" si="0"/>
        <v>44552</v>
      </c>
      <c r="O6" s="28">
        <f t="shared" si="0"/>
        <v>44553</v>
      </c>
      <c r="P6" s="28">
        <f t="shared" si="0"/>
        <v>44554</v>
      </c>
      <c r="Q6" s="28">
        <f t="shared" si="0"/>
        <v>44555</v>
      </c>
      <c r="R6" s="3"/>
      <c r="S6" s="28">
        <f t="shared" si="1"/>
        <v>44612</v>
      </c>
      <c r="T6" s="28">
        <f t="shared" si="1"/>
        <v>44613</v>
      </c>
      <c r="U6" s="28">
        <f t="shared" si="1"/>
        <v>44614</v>
      </c>
      <c r="V6" s="28">
        <f t="shared" si="1"/>
        <v>44615</v>
      </c>
      <c r="W6" s="28">
        <f t="shared" si="1"/>
        <v>44616</v>
      </c>
      <c r="X6" s="28">
        <f t="shared" si="1"/>
        <v>44617</v>
      </c>
      <c r="Y6" s="28">
        <f t="shared" si="1"/>
        <v>44618</v>
      </c>
      <c r="Z6" s="5"/>
      <c r="AA6" s="5"/>
    </row>
    <row r="7" spans="1:27" s="6" customFormat="1" ht="9" customHeight="1" x14ac:dyDescent="0.2">
      <c r="A7" s="114"/>
      <c r="B7" s="114"/>
      <c r="C7" s="114"/>
      <c r="D7" s="114"/>
      <c r="E7" s="114"/>
      <c r="F7" s="114"/>
      <c r="G7" s="114"/>
      <c r="H7" s="114"/>
      <c r="I7" s="17"/>
      <c r="J7" s="17"/>
      <c r="K7" s="28">
        <f t="shared" si="0"/>
        <v>44556</v>
      </c>
      <c r="L7" s="28">
        <f t="shared" si="0"/>
        <v>44557</v>
      </c>
      <c r="M7" s="28">
        <f t="shared" si="0"/>
        <v>44558</v>
      </c>
      <c r="N7" s="28">
        <f t="shared" si="0"/>
        <v>44559</v>
      </c>
      <c r="O7" s="28">
        <f t="shared" si="0"/>
        <v>44560</v>
      </c>
      <c r="P7" s="28">
        <f t="shared" si="0"/>
        <v>44561</v>
      </c>
      <c r="Q7" s="28" t="str">
        <f t="shared" si="0"/>
        <v/>
      </c>
      <c r="R7" s="3"/>
      <c r="S7" s="28">
        <f t="shared" si="1"/>
        <v>44619</v>
      </c>
      <c r="T7" s="28">
        <f t="shared" si="1"/>
        <v>44620</v>
      </c>
      <c r="U7" s="28" t="str">
        <f t="shared" si="1"/>
        <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15">
        <f>A10</f>
        <v>44556</v>
      </c>
      <c r="B9" s="116"/>
      <c r="C9" s="116">
        <f>C10</f>
        <v>44557</v>
      </c>
      <c r="D9" s="116"/>
      <c r="E9" s="116">
        <f>E10</f>
        <v>44558</v>
      </c>
      <c r="F9" s="116"/>
      <c r="G9" s="116">
        <f>G10</f>
        <v>44559</v>
      </c>
      <c r="H9" s="116"/>
      <c r="I9" s="116">
        <f>I10</f>
        <v>44560</v>
      </c>
      <c r="J9" s="116"/>
      <c r="K9" s="116">
        <f>K10</f>
        <v>44561</v>
      </c>
      <c r="L9" s="116"/>
      <c r="M9" s="116"/>
      <c r="N9" s="116"/>
      <c r="O9" s="116"/>
      <c r="P9" s="116"/>
      <c r="Q9" s="116"/>
      <c r="R9" s="116"/>
      <c r="S9" s="116">
        <f>S10</f>
        <v>44562</v>
      </c>
      <c r="T9" s="116"/>
      <c r="U9" s="116"/>
      <c r="V9" s="116"/>
      <c r="W9" s="116"/>
      <c r="X9" s="116"/>
      <c r="Y9" s="116"/>
      <c r="Z9" s="118"/>
    </row>
    <row r="10" spans="1:27" s="1" customFormat="1" ht="18.75" x14ac:dyDescent="0.2">
      <c r="A10" s="20">
        <f>$A$1-(WEEKDAY($A$1,1)-(start_day-1))-IF((WEEKDAY($A$1,1)-(start_day-1))&lt;=0,7,0)+1</f>
        <v>44556</v>
      </c>
      <c r="B10" s="21"/>
      <c r="C10" s="18">
        <f>A10+1</f>
        <v>44557</v>
      </c>
      <c r="D10" s="19"/>
      <c r="E10" s="18">
        <f>C10+1</f>
        <v>44558</v>
      </c>
      <c r="F10" s="19"/>
      <c r="G10" s="18">
        <f>E10+1</f>
        <v>44559</v>
      </c>
      <c r="H10" s="19"/>
      <c r="I10" s="18">
        <f>G10+1</f>
        <v>44560</v>
      </c>
      <c r="J10" s="19"/>
      <c r="K10" s="100">
        <f>I10+1</f>
        <v>44561</v>
      </c>
      <c r="L10" s="101"/>
      <c r="M10" s="102"/>
      <c r="N10" s="102"/>
      <c r="O10" s="102"/>
      <c r="P10" s="102"/>
      <c r="Q10" s="102"/>
      <c r="R10" s="103"/>
      <c r="S10" s="104">
        <f>K10+1</f>
        <v>44562</v>
      </c>
      <c r="T10" s="105"/>
      <c r="U10" s="106"/>
      <c r="V10" s="106"/>
      <c r="W10" s="106"/>
      <c r="X10" s="106"/>
      <c r="Y10" s="106"/>
      <c r="Z10" s="107"/>
      <c r="AA10" s="10"/>
    </row>
    <row r="11" spans="1:27" s="1" customFormat="1" x14ac:dyDescent="0.2">
      <c r="A11" s="97"/>
      <c r="B11" s="98"/>
      <c r="C11" s="110"/>
      <c r="D11" s="111"/>
      <c r="E11" s="110"/>
      <c r="F11" s="111"/>
      <c r="G11" s="110"/>
      <c r="H11" s="111"/>
      <c r="I11" s="110"/>
      <c r="J11" s="111"/>
      <c r="K11" s="110"/>
      <c r="L11" s="112"/>
      <c r="M11" s="112"/>
      <c r="N11" s="112"/>
      <c r="O11" s="112"/>
      <c r="P11" s="112"/>
      <c r="Q11" s="112"/>
      <c r="R11" s="111"/>
      <c r="S11" s="97"/>
      <c r="T11" s="98"/>
      <c r="U11" s="98"/>
      <c r="V11" s="98"/>
      <c r="W11" s="98"/>
      <c r="X11" s="98"/>
      <c r="Y11" s="98"/>
      <c r="Z11" s="99"/>
      <c r="AA11" s="10"/>
    </row>
    <row r="12" spans="1:27" s="1" customFormat="1" x14ac:dyDescent="0.2">
      <c r="A12" s="97"/>
      <c r="B12" s="98"/>
      <c r="C12" s="110"/>
      <c r="D12" s="111"/>
      <c r="E12" s="110"/>
      <c r="F12" s="111"/>
      <c r="G12" s="110"/>
      <c r="H12" s="111"/>
      <c r="I12" s="110"/>
      <c r="J12" s="111"/>
      <c r="K12" s="110"/>
      <c r="L12" s="112"/>
      <c r="M12" s="112"/>
      <c r="N12" s="112"/>
      <c r="O12" s="112"/>
      <c r="P12" s="112"/>
      <c r="Q12" s="112"/>
      <c r="R12" s="111"/>
      <c r="S12" s="97"/>
      <c r="T12" s="98"/>
      <c r="U12" s="98"/>
      <c r="V12" s="98"/>
      <c r="W12" s="98"/>
      <c r="X12" s="98"/>
      <c r="Y12" s="98"/>
      <c r="Z12" s="99"/>
      <c r="AA12" s="10"/>
    </row>
    <row r="13" spans="1:27" s="1" customFormat="1" x14ac:dyDescent="0.2">
      <c r="A13" s="97"/>
      <c r="B13" s="98"/>
      <c r="C13" s="110"/>
      <c r="D13" s="111"/>
      <c r="E13" s="110"/>
      <c r="F13" s="111"/>
      <c r="G13" s="110"/>
      <c r="H13" s="111"/>
      <c r="I13" s="110"/>
      <c r="J13" s="111"/>
      <c r="K13" s="110"/>
      <c r="L13" s="112"/>
      <c r="M13" s="112"/>
      <c r="N13" s="112"/>
      <c r="O13" s="112"/>
      <c r="P13" s="112"/>
      <c r="Q13" s="112"/>
      <c r="R13" s="111"/>
      <c r="S13" s="97"/>
      <c r="T13" s="98"/>
      <c r="U13" s="98"/>
      <c r="V13" s="98"/>
      <c r="W13" s="98"/>
      <c r="X13" s="98"/>
      <c r="Y13" s="98"/>
      <c r="Z13" s="99"/>
      <c r="AA13" s="10"/>
    </row>
    <row r="14" spans="1:27" s="1" customFormat="1" x14ac:dyDescent="0.2">
      <c r="A14" s="97"/>
      <c r="B14" s="98"/>
      <c r="C14" s="110"/>
      <c r="D14" s="111"/>
      <c r="E14" s="110"/>
      <c r="F14" s="111"/>
      <c r="G14" s="110"/>
      <c r="H14" s="111"/>
      <c r="I14" s="110"/>
      <c r="J14" s="111"/>
      <c r="K14" s="110"/>
      <c r="L14" s="112"/>
      <c r="M14" s="112"/>
      <c r="N14" s="112"/>
      <c r="O14" s="112"/>
      <c r="P14" s="112"/>
      <c r="Q14" s="112"/>
      <c r="R14" s="111"/>
      <c r="S14" s="97"/>
      <c r="T14" s="98"/>
      <c r="U14" s="98"/>
      <c r="V14" s="98"/>
      <c r="W14" s="98"/>
      <c r="X14" s="98"/>
      <c r="Y14" s="98"/>
      <c r="Z14" s="99"/>
      <c r="AA14" s="10"/>
    </row>
    <row r="15" spans="1:27" s="2" customFormat="1" ht="13.15" customHeight="1" x14ac:dyDescent="0.2">
      <c r="A15" s="94"/>
      <c r="B15" s="95"/>
      <c r="C15" s="108"/>
      <c r="D15" s="109"/>
      <c r="E15" s="108"/>
      <c r="F15" s="109"/>
      <c r="G15" s="108"/>
      <c r="H15" s="109"/>
      <c r="I15" s="108"/>
      <c r="J15" s="109"/>
      <c r="K15" s="108"/>
      <c r="L15" s="113"/>
      <c r="M15" s="113"/>
      <c r="N15" s="113"/>
      <c r="O15" s="113"/>
      <c r="P15" s="113"/>
      <c r="Q15" s="113"/>
      <c r="R15" s="109"/>
      <c r="S15" s="94"/>
      <c r="T15" s="95"/>
      <c r="U15" s="95"/>
      <c r="V15" s="95"/>
      <c r="W15" s="95"/>
      <c r="X15" s="95"/>
      <c r="Y15" s="95"/>
      <c r="Z15" s="96"/>
      <c r="AA15" s="10"/>
    </row>
    <row r="16" spans="1:27" s="1" customFormat="1" ht="18.75" x14ac:dyDescent="0.2">
      <c r="A16" s="20">
        <f>S10+1</f>
        <v>44563</v>
      </c>
      <c r="B16" s="21"/>
      <c r="C16" s="18">
        <f>A16+1</f>
        <v>44564</v>
      </c>
      <c r="D16" s="19"/>
      <c r="E16" s="18">
        <f>C16+1</f>
        <v>44565</v>
      </c>
      <c r="F16" s="19"/>
      <c r="G16" s="18">
        <f>E16+1</f>
        <v>44566</v>
      </c>
      <c r="H16" s="19"/>
      <c r="I16" s="18">
        <f>G16+1</f>
        <v>44567</v>
      </c>
      <c r="J16" s="19"/>
      <c r="K16" s="100">
        <f>I16+1</f>
        <v>44568</v>
      </c>
      <c r="L16" s="101"/>
      <c r="M16" s="102"/>
      <c r="N16" s="102"/>
      <c r="O16" s="102"/>
      <c r="P16" s="102"/>
      <c r="Q16" s="102"/>
      <c r="R16" s="103"/>
      <c r="S16" s="104">
        <f>K16+1</f>
        <v>44569</v>
      </c>
      <c r="T16" s="105"/>
      <c r="U16" s="106"/>
      <c r="V16" s="106"/>
      <c r="W16" s="106"/>
      <c r="X16" s="106"/>
      <c r="Y16" s="106"/>
      <c r="Z16" s="107"/>
      <c r="AA16" s="10"/>
    </row>
    <row r="17" spans="1:27" s="1" customFormat="1" x14ac:dyDescent="0.2">
      <c r="A17" s="97"/>
      <c r="B17" s="98"/>
      <c r="C17" s="110"/>
      <c r="D17" s="111"/>
      <c r="E17" s="110"/>
      <c r="F17" s="111"/>
      <c r="G17" s="110"/>
      <c r="H17" s="111"/>
      <c r="I17" s="110"/>
      <c r="J17" s="111"/>
      <c r="K17" s="110"/>
      <c r="L17" s="112"/>
      <c r="M17" s="112"/>
      <c r="N17" s="112"/>
      <c r="O17" s="112"/>
      <c r="P17" s="112"/>
      <c r="Q17" s="112"/>
      <c r="R17" s="111"/>
      <c r="S17" s="97"/>
      <c r="T17" s="98"/>
      <c r="U17" s="98"/>
      <c r="V17" s="98"/>
      <c r="W17" s="98"/>
      <c r="X17" s="98"/>
      <c r="Y17" s="98"/>
      <c r="Z17" s="99"/>
      <c r="AA17" s="10"/>
    </row>
    <row r="18" spans="1:27" s="1" customFormat="1" x14ac:dyDescent="0.2">
      <c r="A18" s="97"/>
      <c r="B18" s="98"/>
      <c r="C18" s="110"/>
      <c r="D18" s="111"/>
      <c r="E18" s="110"/>
      <c r="F18" s="111"/>
      <c r="G18" s="110"/>
      <c r="H18" s="111"/>
      <c r="I18" s="110"/>
      <c r="J18" s="111"/>
      <c r="K18" s="110"/>
      <c r="L18" s="112"/>
      <c r="M18" s="112"/>
      <c r="N18" s="112"/>
      <c r="O18" s="112"/>
      <c r="P18" s="112"/>
      <c r="Q18" s="112"/>
      <c r="R18" s="111"/>
      <c r="S18" s="97"/>
      <c r="T18" s="98"/>
      <c r="U18" s="98"/>
      <c r="V18" s="98"/>
      <c r="W18" s="98"/>
      <c r="X18" s="98"/>
      <c r="Y18" s="98"/>
      <c r="Z18" s="99"/>
      <c r="AA18" s="10"/>
    </row>
    <row r="19" spans="1:27" s="1" customFormat="1" x14ac:dyDescent="0.2">
      <c r="A19" s="97"/>
      <c r="B19" s="98"/>
      <c r="C19" s="110"/>
      <c r="D19" s="111"/>
      <c r="E19" s="110"/>
      <c r="F19" s="111"/>
      <c r="G19" s="110"/>
      <c r="H19" s="111"/>
      <c r="I19" s="110"/>
      <c r="J19" s="111"/>
      <c r="K19" s="110"/>
      <c r="L19" s="112"/>
      <c r="M19" s="112"/>
      <c r="N19" s="112"/>
      <c r="O19" s="112"/>
      <c r="P19" s="112"/>
      <c r="Q19" s="112"/>
      <c r="R19" s="111"/>
      <c r="S19" s="97"/>
      <c r="T19" s="98"/>
      <c r="U19" s="98"/>
      <c r="V19" s="98"/>
      <c r="W19" s="98"/>
      <c r="X19" s="98"/>
      <c r="Y19" s="98"/>
      <c r="Z19" s="99"/>
      <c r="AA19" s="10"/>
    </row>
    <row r="20" spans="1:27" s="1" customFormat="1" x14ac:dyDescent="0.2">
      <c r="A20" s="97"/>
      <c r="B20" s="98"/>
      <c r="C20" s="110"/>
      <c r="D20" s="111"/>
      <c r="E20" s="110"/>
      <c r="F20" s="111"/>
      <c r="G20" s="110"/>
      <c r="H20" s="111"/>
      <c r="I20" s="110"/>
      <c r="J20" s="111"/>
      <c r="K20" s="110"/>
      <c r="L20" s="112"/>
      <c r="M20" s="112"/>
      <c r="N20" s="112"/>
      <c r="O20" s="112"/>
      <c r="P20" s="112"/>
      <c r="Q20" s="112"/>
      <c r="R20" s="111"/>
      <c r="S20" s="97"/>
      <c r="T20" s="98"/>
      <c r="U20" s="98"/>
      <c r="V20" s="98"/>
      <c r="W20" s="98"/>
      <c r="X20" s="98"/>
      <c r="Y20" s="98"/>
      <c r="Z20" s="99"/>
      <c r="AA20" s="10"/>
    </row>
    <row r="21" spans="1:27" s="2" customFormat="1" ht="13.15" customHeight="1" x14ac:dyDescent="0.2">
      <c r="A21" s="94"/>
      <c r="B21" s="95"/>
      <c r="C21" s="108"/>
      <c r="D21" s="109"/>
      <c r="E21" s="108"/>
      <c r="F21" s="109"/>
      <c r="G21" s="108"/>
      <c r="H21" s="109"/>
      <c r="I21" s="108"/>
      <c r="J21" s="109"/>
      <c r="K21" s="108"/>
      <c r="L21" s="113"/>
      <c r="M21" s="113"/>
      <c r="N21" s="113"/>
      <c r="O21" s="113"/>
      <c r="P21" s="113"/>
      <c r="Q21" s="113"/>
      <c r="R21" s="109"/>
      <c r="S21" s="94"/>
      <c r="T21" s="95"/>
      <c r="U21" s="95"/>
      <c r="V21" s="95"/>
      <c r="W21" s="95"/>
      <c r="X21" s="95"/>
      <c r="Y21" s="95"/>
      <c r="Z21" s="96"/>
      <c r="AA21" s="10"/>
    </row>
    <row r="22" spans="1:27" s="1" customFormat="1" ht="18.75" x14ac:dyDescent="0.2">
      <c r="A22" s="20">
        <f>S16+1</f>
        <v>44570</v>
      </c>
      <c r="B22" s="21"/>
      <c r="C22" s="18">
        <f>A22+1</f>
        <v>44571</v>
      </c>
      <c r="D22" s="19"/>
      <c r="E22" s="18">
        <f>C22+1</f>
        <v>44572</v>
      </c>
      <c r="F22" s="19"/>
      <c r="G22" s="18">
        <f>E22+1</f>
        <v>44573</v>
      </c>
      <c r="H22" s="19"/>
      <c r="I22" s="18">
        <f>G22+1</f>
        <v>44574</v>
      </c>
      <c r="J22" s="19"/>
      <c r="K22" s="100">
        <f>I22+1</f>
        <v>44575</v>
      </c>
      <c r="L22" s="101"/>
      <c r="M22" s="102"/>
      <c r="N22" s="102"/>
      <c r="O22" s="102"/>
      <c r="P22" s="102"/>
      <c r="Q22" s="102"/>
      <c r="R22" s="103"/>
      <c r="S22" s="104">
        <f>K22+1</f>
        <v>44576</v>
      </c>
      <c r="T22" s="105"/>
      <c r="U22" s="106"/>
      <c r="V22" s="106"/>
      <c r="W22" s="106"/>
      <c r="X22" s="106"/>
      <c r="Y22" s="106"/>
      <c r="Z22" s="107"/>
      <c r="AA22" s="10"/>
    </row>
    <row r="23" spans="1:27" s="1" customFormat="1" x14ac:dyDescent="0.2">
      <c r="A23" s="97"/>
      <c r="B23" s="98"/>
      <c r="C23" s="110"/>
      <c r="D23" s="111"/>
      <c r="E23" s="110"/>
      <c r="F23" s="111"/>
      <c r="G23" s="110"/>
      <c r="H23" s="111"/>
      <c r="I23" s="110"/>
      <c r="J23" s="111"/>
      <c r="K23" s="110"/>
      <c r="L23" s="112"/>
      <c r="M23" s="112"/>
      <c r="N23" s="112"/>
      <c r="O23" s="112"/>
      <c r="P23" s="112"/>
      <c r="Q23" s="112"/>
      <c r="R23" s="111"/>
      <c r="S23" s="97"/>
      <c r="T23" s="98"/>
      <c r="U23" s="98"/>
      <c r="V23" s="98"/>
      <c r="W23" s="98"/>
      <c r="X23" s="98"/>
      <c r="Y23" s="98"/>
      <c r="Z23" s="99"/>
      <c r="AA23" s="10"/>
    </row>
    <row r="24" spans="1:27" s="1" customFormat="1" x14ac:dyDescent="0.2">
      <c r="A24" s="97"/>
      <c r="B24" s="98"/>
      <c r="C24" s="110"/>
      <c r="D24" s="111"/>
      <c r="E24" s="110"/>
      <c r="F24" s="111"/>
      <c r="G24" s="110"/>
      <c r="H24" s="111"/>
      <c r="I24" s="110"/>
      <c r="J24" s="111"/>
      <c r="K24" s="110"/>
      <c r="L24" s="112"/>
      <c r="M24" s="112"/>
      <c r="N24" s="112"/>
      <c r="O24" s="112"/>
      <c r="P24" s="112"/>
      <c r="Q24" s="112"/>
      <c r="R24" s="111"/>
      <c r="S24" s="97"/>
      <c r="T24" s="98"/>
      <c r="U24" s="98"/>
      <c r="V24" s="98"/>
      <c r="W24" s="98"/>
      <c r="X24" s="98"/>
      <c r="Y24" s="98"/>
      <c r="Z24" s="99"/>
      <c r="AA24" s="10"/>
    </row>
    <row r="25" spans="1:27" s="1" customFormat="1" x14ac:dyDescent="0.2">
      <c r="A25" s="97"/>
      <c r="B25" s="98"/>
      <c r="C25" s="110"/>
      <c r="D25" s="111"/>
      <c r="E25" s="110"/>
      <c r="F25" s="111"/>
      <c r="G25" s="110"/>
      <c r="H25" s="111"/>
      <c r="I25" s="110"/>
      <c r="J25" s="111"/>
      <c r="K25" s="110"/>
      <c r="L25" s="112"/>
      <c r="M25" s="112"/>
      <c r="N25" s="112"/>
      <c r="O25" s="112"/>
      <c r="P25" s="112"/>
      <c r="Q25" s="112"/>
      <c r="R25" s="111"/>
      <c r="S25" s="97"/>
      <c r="T25" s="98"/>
      <c r="U25" s="98"/>
      <c r="V25" s="98"/>
      <c r="W25" s="98"/>
      <c r="X25" s="98"/>
      <c r="Y25" s="98"/>
      <c r="Z25" s="99"/>
      <c r="AA25" s="10"/>
    </row>
    <row r="26" spans="1:27" s="1" customFormat="1" x14ac:dyDescent="0.2">
      <c r="A26" s="97"/>
      <c r="B26" s="98"/>
      <c r="C26" s="110"/>
      <c r="D26" s="111"/>
      <c r="E26" s="110"/>
      <c r="F26" s="111"/>
      <c r="G26" s="110"/>
      <c r="H26" s="111"/>
      <c r="I26" s="110"/>
      <c r="J26" s="111"/>
      <c r="K26" s="110"/>
      <c r="L26" s="112"/>
      <c r="M26" s="112"/>
      <c r="N26" s="112"/>
      <c r="O26" s="112"/>
      <c r="P26" s="112"/>
      <c r="Q26" s="112"/>
      <c r="R26" s="111"/>
      <c r="S26" s="97"/>
      <c r="T26" s="98"/>
      <c r="U26" s="98"/>
      <c r="V26" s="98"/>
      <c r="W26" s="98"/>
      <c r="X26" s="98"/>
      <c r="Y26" s="98"/>
      <c r="Z26" s="99"/>
      <c r="AA26" s="10"/>
    </row>
    <row r="27" spans="1:27" s="2" customFormat="1" x14ac:dyDescent="0.2">
      <c r="A27" s="94"/>
      <c r="B27" s="95"/>
      <c r="C27" s="108"/>
      <c r="D27" s="109"/>
      <c r="E27" s="108"/>
      <c r="F27" s="109"/>
      <c r="G27" s="108"/>
      <c r="H27" s="109"/>
      <c r="I27" s="108"/>
      <c r="J27" s="109"/>
      <c r="K27" s="108"/>
      <c r="L27" s="113"/>
      <c r="M27" s="113"/>
      <c r="N27" s="113"/>
      <c r="O27" s="113"/>
      <c r="P27" s="113"/>
      <c r="Q27" s="113"/>
      <c r="R27" s="109"/>
      <c r="S27" s="94"/>
      <c r="T27" s="95"/>
      <c r="U27" s="95"/>
      <c r="V27" s="95"/>
      <c r="W27" s="95"/>
      <c r="X27" s="95"/>
      <c r="Y27" s="95"/>
      <c r="Z27" s="96"/>
      <c r="AA27" s="10"/>
    </row>
    <row r="28" spans="1:27" s="1" customFormat="1" ht="18.75" x14ac:dyDescent="0.2">
      <c r="A28" s="20">
        <f>S22+1</f>
        <v>44577</v>
      </c>
      <c r="B28" s="21"/>
      <c r="C28" s="18">
        <f>A28+1</f>
        <v>44578</v>
      </c>
      <c r="D28" s="19"/>
      <c r="E28" s="18">
        <f>C28+1</f>
        <v>44579</v>
      </c>
      <c r="F28" s="19"/>
      <c r="G28" s="18">
        <f>E28+1</f>
        <v>44580</v>
      </c>
      <c r="H28" s="19"/>
      <c r="I28" s="18">
        <f>G28+1</f>
        <v>44581</v>
      </c>
      <c r="J28" s="19"/>
      <c r="K28" s="100">
        <f>I28+1</f>
        <v>44582</v>
      </c>
      <c r="L28" s="101"/>
      <c r="M28" s="102"/>
      <c r="N28" s="102"/>
      <c r="O28" s="102"/>
      <c r="P28" s="102"/>
      <c r="Q28" s="102"/>
      <c r="R28" s="103"/>
      <c r="S28" s="104">
        <f>K28+1</f>
        <v>44583</v>
      </c>
      <c r="T28" s="105"/>
      <c r="U28" s="106"/>
      <c r="V28" s="106"/>
      <c r="W28" s="106"/>
      <c r="X28" s="106"/>
      <c r="Y28" s="106"/>
      <c r="Z28" s="107"/>
      <c r="AA28" s="10"/>
    </row>
    <row r="29" spans="1:27" s="1" customFormat="1" x14ac:dyDescent="0.2">
      <c r="A29" s="97"/>
      <c r="B29" s="98"/>
      <c r="C29" s="110"/>
      <c r="D29" s="111"/>
      <c r="E29" s="110"/>
      <c r="F29" s="111"/>
      <c r="G29" s="110"/>
      <c r="H29" s="111"/>
      <c r="I29" s="110"/>
      <c r="J29" s="111"/>
      <c r="K29" s="110"/>
      <c r="L29" s="112"/>
      <c r="M29" s="112"/>
      <c r="N29" s="112"/>
      <c r="O29" s="112"/>
      <c r="P29" s="112"/>
      <c r="Q29" s="112"/>
      <c r="R29" s="111"/>
      <c r="S29" s="97"/>
      <c r="T29" s="98"/>
      <c r="U29" s="98"/>
      <c r="V29" s="98"/>
      <c r="W29" s="98"/>
      <c r="X29" s="98"/>
      <c r="Y29" s="98"/>
      <c r="Z29" s="99"/>
      <c r="AA29" s="10"/>
    </row>
    <row r="30" spans="1:27" s="1" customFormat="1" x14ac:dyDescent="0.2">
      <c r="A30" s="97"/>
      <c r="B30" s="98"/>
      <c r="C30" s="110"/>
      <c r="D30" s="111"/>
      <c r="E30" s="110"/>
      <c r="F30" s="111"/>
      <c r="G30" s="110"/>
      <c r="H30" s="111"/>
      <c r="I30" s="110"/>
      <c r="J30" s="111"/>
      <c r="K30" s="110"/>
      <c r="L30" s="112"/>
      <c r="M30" s="112"/>
      <c r="N30" s="112"/>
      <c r="O30" s="112"/>
      <c r="P30" s="112"/>
      <c r="Q30" s="112"/>
      <c r="R30" s="111"/>
      <c r="S30" s="97"/>
      <c r="T30" s="98"/>
      <c r="U30" s="98"/>
      <c r="V30" s="98"/>
      <c r="W30" s="98"/>
      <c r="X30" s="98"/>
      <c r="Y30" s="98"/>
      <c r="Z30" s="99"/>
      <c r="AA30" s="10"/>
    </row>
    <row r="31" spans="1:27" s="1" customFormat="1" x14ac:dyDescent="0.2">
      <c r="A31" s="97"/>
      <c r="B31" s="98"/>
      <c r="C31" s="110"/>
      <c r="D31" s="111"/>
      <c r="E31" s="110"/>
      <c r="F31" s="111"/>
      <c r="G31" s="110"/>
      <c r="H31" s="111"/>
      <c r="I31" s="110"/>
      <c r="J31" s="111"/>
      <c r="K31" s="110"/>
      <c r="L31" s="112"/>
      <c r="M31" s="112"/>
      <c r="N31" s="112"/>
      <c r="O31" s="112"/>
      <c r="P31" s="112"/>
      <c r="Q31" s="112"/>
      <c r="R31" s="111"/>
      <c r="S31" s="97"/>
      <c r="T31" s="98"/>
      <c r="U31" s="98"/>
      <c r="V31" s="98"/>
      <c r="W31" s="98"/>
      <c r="X31" s="98"/>
      <c r="Y31" s="98"/>
      <c r="Z31" s="99"/>
      <c r="AA31" s="10"/>
    </row>
    <row r="32" spans="1:27" s="1" customFormat="1" x14ac:dyDescent="0.2">
      <c r="A32" s="97"/>
      <c r="B32" s="98"/>
      <c r="C32" s="110"/>
      <c r="D32" s="111"/>
      <c r="E32" s="110"/>
      <c r="F32" s="111"/>
      <c r="G32" s="110"/>
      <c r="H32" s="111"/>
      <c r="I32" s="110"/>
      <c r="J32" s="111"/>
      <c r="K32" s="110"/>
      <c r="L32" s="112"/>
      <c r="M32" s="112"/>
      <c r="N32" s="112"/>
      <c r="O32" s="112"/>
      <c r="P32" s="112"/>
      <c r="Q32" s="112"/>
      <c r="R32" s="111"/>
      <c r="S32" s="97"/>
      <c r="T32" s="98"/>
      <c r="U32" s="98"/>
      <c r="V32" s="98"/>
      <c r="W32" s="98"/>
      <c r="X32" s="98"/>
      <c r="Y32" s="98"/>
      <c r="Z32" s="99"/>
      <c r="AA32" s="10"/>
    </row>
    <row r="33" spans="1:27" s="2" customFormat="1" x14ac:dyDescent="0.2">
      <c r="A33" s="94"/>
      <c r="B33" s="95"/>
      <c r="C33" s="108"/>
      <c r="D33" s="109"/>
      <c r="E33" s="108"/>
      <c r="F33" s="109"/>
      <c r="G33" s="108"/>
      <c r="H33" s="109"/>
      <c r="I33" s="108"/>
      <c r="J33" s="109"/>
      <c r="K33" s="108"/>
      <c r="L33" s="113"/>
      <c r="M33" s="113"/>
      <c r="N33" s="113"/>
      <c r="O33" s="113"/>
      <c r="P33" s="113"/>
      <c r="Q33" s="113"/>
      <c r="R33" s="109"/>
      <c r="S33" s="94"/>
      <c r="T33" s="95"/>
      <c r="U33" s="95"/>
      <c r="V33" s="95"/>
      <c r="W33" s="95"/>
      <c r="X33" s="95"/>
      <c r="Y33" s="95"/>
      <c r="Z33" s="96"/>
      <c r="AA33" s="10"/>
    </row>
    <row r="34" spans="1:27" s="1" customFormat="1" ht="18.75" x14ac:dyDescent="0.2">
      <c r="A34" s="20">
        <f>S28+1</f>
        <v>44584</v>
      </c>
      <c r="B34" s="21"/>
      <c r="C34" s="18">
        <f>A34+1</f>
        <v>44585</v>
      </c>
      <c r="D34" s="19"/>
      <c r="E34" s="18">
        <f>C34+1</f>
        <v>44586</v>
      </c>
      <c r="F34" s="19"/>
      <c r="G34" s="18">
        <f>E34+1</f>
        <v>44587</v>
      </c>
      <c r="H34" s="19"/>
      <c r="I34" s="18">
        <f>G34+1</f>
        <v>44588</v>
      </c>
      <c r="J34" s="19"/>
      <c r="K34" s="100">
        <f>I34+1</f>
        <v>44589</v>
      </c>
      <c r="L34" s="101"/>
      <c r="M34" s="102"/>
      <c r="N34" s="102"/>
      <c r="O34" s="102"/>
      <c r="P34" s="102"/>
      <c r="Q34" s="102"/>
      <c r="R34" s="103"/>
      <c r="S34" s="104">
        <f>K34+1</f>
        <v>44590</v>
      </c>
      <c r="T34" s="105"/>
      <c r="U34" s="106"/>
      <c r="V34" s="106"/>
      <c r="W34" s="106"/>
      <c r="X34" s="106"/>
      <c r="Y34" s="106"/>
      <c r="Z34" s="107"/>
      <c r="AA34" s="10"/>
    </row>
    <row r="35" spans="1:27" s="1" customFormat="1" x14ac:dyDescent="0.2">
      <c r="A35" s="97"/>
      <c r="B35" s="98"/>
      <c r="C35" s="110"/>
      <c r="D35" s="111"/>
      <c r="E35" s="110"/>
      <c r="F35" s="111"/>
      <c r="G35" s="110"/>
      <c r="H35" s="111"/>
      <c r="I35" s="110"/>
      <c r="J35" s="111"/>
      <c r="K35" s="110"/>
      <c r="L35" s="112"/>
      <c r="M35" s="112"/>
      <c r="N35" s="112"/>
      <c r="O35" s="112"/>
      <c r="P35" s="112"/>
      <c r="Q35" s="112"/>
      <c r="R35" s="111"/>
      <c r="S35" s="97"/>
      <c r="T35" s="98"/>
      <c r="U35" s="98"/>
      <c r="V35" s="98"/>
      <c r="W35" s="98"/>
      <c r="X35" s="98"/>
      <c r="Y35" s="98"/>
      <c r="Z35" s="99"/>
      <c r="AA35" s="10"/>
    </row>
    <row r="36" spans="1:27" s="1" customFormat="1" x14ac:dyDescent="0.2">
      <c r="A36" s="97"/>
      <c r="B36" s="98"/>
      <c r="C36" s="110"/>
      <c r="D36" s="111"/>
      <c r="E36" s="110"/>
      <c r="F36" s="111"/>
      <c r="G36" s="110"/>
      <c r="H36" s="111"/>
      <c r="I36" s="110"/>
      <c r="J36" s="111"/>
      <c r="K36" s="110"/>
      <c r="L36" s="112"/>
      <c r="M36" s="112"/>
      <c r="N36" s="112"/>
      <c r="O36" s="112"/>
      <c r="P36" s="112"/>
      <c r="Q36" s="112"/>
      <c r="R36" s="111"/>
      <c r="S36" s="97"/>
      <c r="T36" s="98"/>
      <c r="U36" s="98"/>
      <c r="V36" s="98"/>
      <c r="W36" s="98"/>
      <c r="X36" s="98"/>
      <c r="Y36" s="98"/>
      <c r="Z36" s="99"/>
      <c r="AA36" s="10"/>
    </row>
    <row r="37" spans="1:27" s="1" customFormat="1" x14ac:dyDescent="0.2">
      <c r="A37" s="97"/>
      <c r="B37" s="98"/>
      <c r="C37" s="110"/>
      <c r="D37" s="111"/>
      <c r="E37" s="110"/>
      <c r="F37" s="111"/>
      <c r="G37" s="110"/>
      <c r="H37" s="111"/>
      <c r="I37" s="110"/>
      <c r="J37" s="111"/>
      <c r="K37" s="110"/>
      <c r="L37" s="112"/>
      <c r="M37" s="112"/>
      <c r="N37" s="112"/>
      <c r="O37" s="112"/>
      <c r="P37" s="112"/>
      <c r="Q37" s="112"/>
      <c r="R37" s="111"/>
      <c r="S37" s="97"/>
      <c r="T37" s="98"/>
      <c r="U37" s="98"/>
      <c r="V37" s="98"/>
      <c r="W37" s="98"/>
      <c r="X37" s="98"/>
      <c r="Y37" s="98"/>
      <c r="Z37" s="99"/>
      <c r="AA37" s="10"/>
    </row>
    <row r="38" spans="1:27" s="1" customFormat="1" x14ac:dyDescent="0.2">
      <c r="A38" s="97"/>
      <c r="B38" s="98"/>
      <c r="C38" s="110"/>
      <c r="D38" s="111"/>
      <c r="E38" s="110"/>
      <c r="F38" s="111"/>
      <c r="G38" s="110"/>
      <c r="H38" s="111"/>
      <c r="I38" s="110"/>
      <c r="J38" s="111"/>
      <c r="K38" s="110"/>
      <c r="L38" s="112"/>
      <c r="M38" s="112"/>
      <c r="N38" s="112"/>
      <c r="O38" s="112"/>
      <c r="P38" s="112"/>
      <c r="Q38" s="112"/>
      <c r="R38" s="111"/>
      <c r="S38" s="97"/>
      <c r="T38" s="98"/>
      <c r="U38" s="98"/>
      <c r="V38" s="98"/>
      <c r="W38" s="98"/>
      <c r="X38" s="98"/>
      <c r="Y38" s="98"/>
      <c r="Z38" s="99"/>
      <c r="AA38" s="10"/>
    </row>
    <row r="39" spans="1:27" s="2" customFormat="1" x14ac:dyDescent="0.2">
      <c r="A39" s="94"/>
      <c r="B39" s="95"/>
      <c r="C39" s="108"/>
      <c r="D39" s="109"/>
      <c r="E39" s="108"/>
      <c r="F39" s="109"/>
      <c r="G39" s="108"/>
      <c r="H39" s="109"/>
      <c r="I39" s="108"/>
      <c r="J39" s="109"/>
      <c r="K39" s="108"/>
      <c r="L39" s="113"/>
      <c r="M39" s="113"/>
      <c r="N39" s="113"/>
      <c r="O39" s="113"/>
      <c r="P39" s="113"/>
      <c r="Q39" s="113"/>
      <c r="R39" s="109"/>
      <c r="S39" s="94"/>
      <c r="T39" s="95"/>
      <c r="U39" s="95"/>
      <c r="V39" s="95"/>
      <c r="W39" s="95"/>
      <c r="X39" s="95"/>
      <c r="Y39" s="95"/>
      <c r="Z39" s="96"/>
      <c r="AA39" s="10"/>
    </row>
    <row r="40" spans="1:27" ht="18.75" x14ac:dyDescent="0.2">
      <c r="A40" s="20">
        <f>S34+1</f>
        <v>44591</v>
      </c>
      <c r="B40" s="21"/>
      <c r="C40" s="18">
        <f>A40+1</f>
        <v>44592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97"/>
      <c r="B41" s="98"/>
      <c r="C41" s="110"/>
      <c r="D41" s="11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97"/>
      <c r="B42" s="98"/>
      <c r="C42" s="110"/>
      <c r="D42" s="11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97"/>
      <c r="B43" s="98"/>
      <c r="C43" s="110"/>
      <c r="D43" s="11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97"/>
      <c r="B44" s="98"/>
      <c r="C44" s="110"/>
      <c r="D44" s="111"/>
      <c r="E44" s="24"/>
      <c r="F44" s="8"/>
      <c r="G44" s="8"/>
      <c r="H44" s="8"/>
      <c r="I44" s="8"/>
      <c r="J44" s="8"/>
      <c r="K44" s="121" t="s">
        <v>5</v>
      </c>
      <c r="L44" s="121"/>
      <c r="M44" s="121"/>
      <c r="N44" s="121"/>
      <c r="O44" s="121"/>
      <c r="P44" s="121"/>
      <c r="Q44" s="121"/>
      <c r="R44" s="121"/>
      <c r="S44" s="121"/>
      <c r="T44" s="121"/>
      <c r="U44" s="121"/>
      <c r="V44" s="121"/>
      <c r="W44" s="121"/>
      <c r="X44" s="121"/>
      <c r="Y44" s="121"/>
      <c r="Z44" s="122"/>
      <c r="AA44" s="9"/>
    </row>
    <row r="45" spans="1:27" s="1" customFormat="1" x14ac:dyDescent="0.2">
      <c r="A45" s="94"/>
      <c r="B45" s="95"/>
      <c r="C45" s="108"/>
      <c r="D45" s="109"/>
      <c r="E45" s="25"/>
      <c r="F45" s="26"/>
      <c r="G45" s="26"/>
      <c r="H45" s="26"/>
      <c r="I45" s="26"/>
      <c r="J45" s="26"/>
      <c r="K45" s="119" t="s">
        <v>4</v>
      </c>
      <c r="L45" s="119"/>
      <c r="M45" s="119"/>
      <c r="N45" s="119"/>
      <c r="O45" s="119"/>
      <c r="P45" s="119"/>
      <c r="Q45" s="119"/>
      <c r="R45" s="119"/>
      <c r="S45" s="119"/>
      <c r="T45" s="119"/>
      <c r="U45" s="119"/>
      <c r="V45" s="119"/>
      <c r="W45" s="119"/>
      <c r="X45" s="119"/>
      <c r="Y45" s="119"/>
      <c r="Z45" s="12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June</vt:lpstr>
      <vt:lpstr>July</vt:lpstr>
      <vt:lpstr>August</vt:lpstr>
      <vt:lpstr>5</vt:lpstr>
      <vt:lpstr>6</vt:lpstr>
      <vt:lpstr>7</vt:lpstr>
      <vt:lpstr>8</vt:lpstr>
      <vt:lpstr>9</vt:lpstr>
      <vt:lpstr>10</vt:lpstr>
      <vt:lpstr>11</vt:lpstr>
      <vt:lpstr>12</vt:lpstr>
      <vt:lpstr>About</vt:lpstr>
      <vt:lpstr>'1'!Print_Area</vt:lpstr>
      <vt:lpstr>'10'!Print_Area</vt:lpstr>
      <vt:lpstr>'11'!Print_Area</vt:lpstr>
      <vt:lpstr>'12'!Print_Area</vt:lpstr>
      <vt:lpstr>'5'!Print_Area</vt:lpstr>
      <vt:lpstr>'6'!Print_Area</vt:lpstr>
      <vt:lpstr>'7'!Print_Area</vt:lpstr>
      <vt:lpstr>'8'!Print_Area</vt:lpstr>
      <vt:lpstr>'9'!Print_Area</vt:lpstr>
      <vt:lpstr>August!Print_Area</vt:lpstr>
      <vt:lpstr>July!Print_Area</vt:lpstr>
      <vt:lpstr>June!Print_Area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2021-05-17T20:19:58Z</dcterms:modified>
</cp:coreProperties>
</file>