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codeName="ThisWorkbook"/>
  <mc:AlternateContent xmlns:mc="http://schemas.openxmlformats.org/markup-compatibility/2006">
    <mc:Choice Requires="x15">
      <x15ac:absPath xmlns:x15ac="http://schemas.microsoft.com/office/spreadsheetml/2010/11/ac" url="C:\Users\nic843\Documents\Website FIles\"/>
    </mc:Choice>
  </mc:AlternateContent>
  <xr:revisionPtr revIDLastSave="0" documentId="8_{F1D74398-3CA3-4DE5-93A5-1FC4F90604CF}" xr6:coauthVersionLast="31" xr6:coauthVersionMax="31" xr10:uidLastSave="{00000000-0000-0000-0000-000000000000}"/>
  <bookViews>
    <workbookView xWindow="0" yWindow="0" windowWidth="20490" windowHeight="7455" firstSheet="5" activeTab="5" xr2:uid="{00000000-000D-0000-FFFF-FFFF00000000}"/>
  </bookViews>
  <sheets>
    <sheet name="Jan" sheetId="2" state="hidden" r:id="rId1"/>
    <sheet name="Feb" sheetId="9" state="hidden" r:id="rId2"/>
    <sheet name="Mar" sheetId="10" state="hidden" r:id="rId3"/>
    <sheet name="Apr" sheetId="11" state="hidden" r:id="rId4"/>
    <sheet name="May" sheetId="12" state="hidden" r:id="rId5"/>
    <sheet name="Jun" sheetId="13" r:id="rId6"/>
    <sheet name="Jul" sheetId="14" r:id="rId7"/>
    <sheet name="Aug" sheetId="15" r:id="rId8"/>
    <sheet name="Sheet1" sheetId="18" state="hidden" r:id="rId9"/>
    <sheet name="©" sheetId="8" state="hidden" r:id="rId10"/>
  </sheets>
  <definedNames>
    <definedName name="_xlnm.Print_Area" localSheetId="3">Apr!$A$4:$N$42</definedName>
    <definedName name="_xlnm.Print_Area" localSheetId="7">Aug!$A$1:$N$35</definedName>
    <definedName name="_xlnm.Print_Area" localSheetId="1">Feb!$A$4:$N$42</definedName>
    <definedName name="_xlnm.Print_Area" localSheetId="0">Jan!$A$4:$N$42</definedName>
    <definedName name="_xlnm.Print_Area" localSheetId="6">Jul!$A$4:$N$41</definedName>
    <definedName name="_xlnm.Print_Area" localSheetId="5">Jun!$A$4:$N$35</definedName>
    <definedName name="_xlnm.Print_Area" localSheetId="2">Mar!$A$4:$N$42</definedName>
    <definedName name="_xlnm.Print_Area" localSheetId="4">May!$A$1:$N$26</definedName>
    <definedName name="startday">Jan!$J$2</definedName>
    <definedName name="valuevx">42.314159</definedName>
  </definedNames>
  <calcPr calcId="179017"/>
</workbook>
</file>

<file path=xl/calcChain.xml><?xml version="1.0" encoding="utf-8"?>
<calcChain xmlns="http://schemas.openxmlformats.org/spreadsheetml/2006/main">
  <c r="B5" i="2" l="1"/>
  <c r="B5" i="9"/>
  <c r="B5" i="15"/>
  <c r="A7" i="15"/>
  <c r="C7" i="15"/>
  <c r="E7" i="15"/>
  <c r="G7" i="15"/>
  <c r="I7" i="15"/>
  <c r="K7" i="15"/>
  <c r="M7" i="15"/>
  <c r="A13" i="15"/>
  <c r="A7" i="9"/>
  <c r="C7" i="9"/>
  <c r="E7" i="9"/>
  <c r="G7" i="9"/>
  <c r="I7" i="9"/>
  <c r="K7" i="9"/>
  <c r="M7" i="9"/>
  <c r="A13" i="9"/>
  <c r="B5" i="13"/>
  <c r="A7" i="13"/>
  <c r="C7" i="13"/>
  <c r="E7" i="13"/>
  <c r="G7" i="13"/>
  <c r="I7" i="13"/>
  <c r="B5" i="14"/>
  <c r="A4" i="14"/>
  <c r="B5" i="11"/>
  <c r="B2" i="12"/>
  <c r="A7" i="2"/>
  <c r="C7" i="2"/>
  <c r="E7" i="2"/>
  <c r="G7" i="2"/>
  <c r="I7" i="2"/>
  <c r="K7" i="2"/>
  <c r="M7" i="2"/>
  <c r="A13" i="2"/>
  <c r="K7" i="13"/>
  <c r="M7" i="13"/>
  <c r="A12" i="13"/>
  <c r="A6" i="13"/>
  <c r="C4" i="12"/>
  <c r="E4" i="12"/>
  <c r="G4" i="12"/>
  <c r="I4" i="12"/>
  <c r="K4" i="12"/>
  <c r="M4" i="12"/>
  <c r="A9" i="12"/>
  <c r="C9" i="12"/>
  <c r="E9" i="12"/>
  <c r="G9" i="12"/>
  <c r="A1" i="12"/>
  <c r="A4" i="9"/>
  <c r="A4" i="13"/>
  <c r="A4" i="2"/>
  <c r="C12" i="13"/>
  <c r="E3" i="12"/>
  <c r="A4" i="15"/>
  <c r="A7" i="14"/>
  <c r="C7" i="14"/>
  <c r="E7" i="14"/>
  <c r="G7" i="14"/>
  <c r="I7" i="14"/>
  <c r="K7" i="14"/>
  <c r="M7" i="14"/>
  <c r="A14" i="14"/>
  <c r="C14" i="14"/>
  <c r="C13" i="2"/>
  <c r="A6" i="2"/>
  <c r="E12" i="13"/>
  <c r="C6" i="13"/>
  <c r="G3" i="12"/>
  <c r="I9" i="12"/>
  <c r="A3" i="12"/>
  <c r="C3" i="12"/>
  <c r="C13" i="9"/>
  <c r="A6" i="9"/>
  <c r="A6" i="15"/>
  <c r="C13" i="15"/>
  <c r="A4" i="11"/>
  <c r="A7" i="11"/>
  <c r="C7" i="11"/>
  <c r="E7" i="11"/>
  <c r="G7" i="11"/>
  <c r="I7" i="11"/>
  <c r="K7" i="11"/>
  <c r="M7" i="11"/>
  <c r="A13" i="11"/>
  <c r="B5" i="10"/>
  <c r="A6" i="14"/>
  <c r="C13" i="11"/>
  <c r="A6" i="11"/>
  <c r="K9" i="12"/>
  <c r="I3" i="12"/>
  <c r="E13" i="9"/>
  <c r="C6" i="9"/>
  <c r="C6" i="2"/>
  <c r="E13" i="2"/>
  <c r="E13" i="15"/>
  <c r="C6" i="15"/>
  <c r="A4" i="10"/>
  <c r="A7" i="10"/>
  <c r="C7" i="10"/>
  <c r="E7" i="10"/>
  <c r="G7" i="10"/>
  <c r="I7" i="10"/>
  <c r="K7" i="10"/>
  <c r="M7" i="10"/>
  <c r="A13" i="10"/>
  <c r="E6" i="13"/>
  <c r="G12" i="13"/>
  <c r="E14" i="14"/>
  <c r="C6" i="14"/>
  <c r="G6" i="13"/>
  <c r="I12" i="13"/>
  <c r="A6" i="10"/>
  <c r="C13" i="10"/>
  <c r="E6" i="2"/>
  <c r="G13" i="2"/>
  <c r="E6" i="14"/>
  <c r="G14" i="14"/>
  <c r="M9" i="12"/>
  <c r="K3" i="12"/>
  <c r="E6" i="15"/>
  <c r="G13" i="15"/>
  <c r="E6" i="9"/>
  <c r="G13" i="9"/>
  <c r="E13" i="11"/>
  <c r="C6" i="11"/>
  <c r="G6" i="15"/>
  <c r="I13" i="15"/>
  <c r="E13" i="10"/>
  <c r="C6" i="10"/>
  <c r="I6" i="13"/>
  <c r="K12" i="13"/>
  <c r="G6" i="14"/>
  <c r="I14" i="14"/>
  <c r="E6" i="11"/>
  <c r="G13" i="11"/>
  <c r="G6" i="9"/>
  <c r="I13" i="9"/>
  <c r="G6" i="2"/>
  <c r="I13" i="2"/>
  <c r="M3" i="12"/>
  <c r="A14" i="12"/>
  <c r="C14" i="12"/>
  <c r="E14" i="12"/>
  <c r="G14" i="12"/>
  <c r="I14" i="12"/>
  <c r="K14" i="12"/>
  <c r="M14" i="12"/>
  <c r="A18" i="12"/>
  <c r="C18" i="12"/>
  <c r="E18" i="12"/>
  <c r="G18" i="12"/>
  <c r="I18" i="12"/>
  <c r="K18" i="12"/>
  <c r="M18" i="12"/>
  <c r="A21" i="12"/>
  <c r="C21" i="12"/>
  <c r="E21" i="12"/>
  <c r="G21" i="12"/>
  <c r="I21" i="12"/>
  <c r="K21" i="12"/>
  <c r="M21" i="12"/>
  <c r="I6" i="9"/>
  <c r="K13" i="9"/>
  <c r="I13" i="11"/>
  <c r="G6" i="11"/>
  <c r="I6" i="15"/>
  <c r="K13" i="15"/>
  <c r="K14" i="14"/>
  <c r="I6" i="14"/>
  <c r="G13" i="10"/>
  <c r="E6" i="10"/>
  <c r="K13" i="2"/>
  <c r="I6" i="2"/>
  <c r="M12" i="13"/>
  <c r="K6" i="13"/>
  <c r="M14" i="14"/>
  <c r="K6" i="14"/>
  <c r="M13" i="15"/>
  <c r="K6" i="15"/>
  <c r="K6" i="9"/>
  <c r="M13" i="9"/>
  <c r="M13" i="2"/>
  <c r="K6" i="2"/>
  <c r="I6" i="11"/>
  <c r="K13" i="11"/>
  <c r="A17" i="13"/>
  <c r="C17" i="13"/>
  <c r="E17" i="13"/>
  <c r="G17" i="13"/>
  <c r="I17" i="13"/>
  <c r="K17" i="13"/>
  <c r="M17" i="13"/>
  <c r="A21" i="13"/>
  <c r="C21" i="13"/>
  <c r="E21" i="13"/>
  <c r="G21" i="13"/>
  <c r="I21" i="13"/>
  <c r="K21" i="13"/>
  <c r="M21" i="13"/>
  <c r="A26" i="13"/>
  <c r="C26" i="13"/>
  <c r="E26" i="13"/>
  <c r="G26" i="13"/>
  <c r="I26" i="13"/>
  <c r="K26" i="13"/>
  <c r="M26" i="13"/>
  <c r="A32" i="13"/>
  <c r="M6" i="13"/>
  <c r="G6" i="10"/>
  <c r="I13" i="10"/>
  <c r="M6" i="15"/>
  <c r="A16" i="15"/>
  <c r="C16" i="15"/>
  <c r="E16" i="15"/>
  <c r="G16" i="15"/>
  <c r="I16" i="15"/>
  <c r="K16" i="15"/>
  <c r="M16" i="15"/>
  <c r="A22" i="15"/>
  <c r="C22" i="15"/>
  <c r="E22" i="15"/>
  <c r="G22" i="15"/>
  <c r="I22" i="15"/>
  <c r="K22" i="15"/>
  <c r="M22" i="15"/>
  <c r="A27" i="15"/>
  <c r="C27" i="15"/>
  <c r="E27" i="15"/>
  <c r="G27" i="15"/>
  <c r="I27" i="15"/>
  <c r="K27" i="15"/>
  <c r="M27" i="15"/>
  <c r="A32" i="15"/>
  <c r="C32" i="15"/>
  <c r="A19" i="9"/>
  <c r="C19" i="9"/>
  <c r="E19" i="9"/>
  <c r="G19" i="9"/>
  <c r="I19" i="9"/>
  <c r="K19" i="9"/>
  <c r="M19" i="9"/>
  <c r="A25" i="9"/>
  <c r="C25" i="9"/>
  <c r="E25" i="9"/>
  <c r="G25" i="9"/>
  <c r="I25" i="9"/>
  <c r="K25" i="9"/>
  <c r="M25" i="9"/>
  <c r="A31" i="9"/>
  <c r="C31" i="9"/>
  <c r="E31" i="9"/>
  <c r="G31" i="9"/>
  <c r="I31" i="9"/>
  <c r="K31" i="9"/>
  <c r="M31" i="9"/>
  <c r="A37" i="9"/>
  <c r="C37" i="9"/>
  <c r="M6" i="9"/>
  <c r="M6" i="2"/>
  <c r="A19" i="2"/>
  <c r="C19" i="2"/>
  <c r="E19" i="2"/>
  <c r="G19" i="2"/>
  <c r="I19" i="2"/>
  <c r="K19" i="2"/>
  <c r="M19" i="2"/>
  <c r="A25" i="2"/>
  <c r="C25" i="2"/>
  <c r="E25" i="2"/>
  <c r="G25" i="2"/>
  <c r="I25" i="2"/>
  <c r="K25" i="2"/>
  <c r="M25" i="2"/>
  <c r="A31" i="2"/>
  <c r="C31" i="2"/>
  <c r="E31" i="2"/>
  <c r="G31" i="2"/>
  <c r="I31" i="2"/>
  <c r="K31" i="2"/>
  <c r="M31" i="2"/>
  <c r="A37" i="2"/>
  <c r="C37" i="2"/>
  <c r="I6" i="10"/>
  <c r="K13" i="10"/>
  <c r="K6" i="11"/>
  <c r="M13" i="11"/>
  <c r="M6" i="14"/>
  <c r="A22" i="14"/>
  <c r="C22" i="14"/>
  <c r="E22" i="14"/>
  <c r="G22" i="14"/>
  <c r="I22" i="14"/>
  <c r="K22" i="14"/>
  <c r="M22" i="14"/>
  <c r="A28" i="14"/>
  <c r="C28" i="14"/>
  <c r="E28" i="14"/>
  <c r="G28" i="14"/>
  <c r="I28" i="14"/>
  <c r="K28" i="14"/>
  <c r="M28" i="14"/>
  <c r="A33" i="14"/>
  <c r="C33" i="14"/>
  <c r="E33" i="14"/>
  <c r="G33" i="14"/>
  <c r="I33" i="14"/>
  <c r="K33" i="14"/>
  <c r="M33" i="14"/>
  <c r="A38" i="14"/>
  <c r="C38" i="14"/>
  <c r="A19" i="11"/>
  <c r="C19" i="11"/>
  <c r="E19" i="11"/>
  <c r="G19" i="11"/>
  <c r="I19" i="11"/>
  <c r="K19" i="11"/>
  <c r="M19" i="11"/>
  <c r="A25" i="11"/>
  <c r="C25" i="11"/>
  <c r="E25" i="11"/>
  <c r="G25" i="11"/>
  <c r="I25" i="11"/>
  <c r="K25" i="11"/>
  <c r="M25" i="11"/>
  <c r="A31" i="11"/>
  <c r="C31" i="11"/>
  <c r="E31" i="11"/>
  <c r="G31" i="11"/>
  <c r="I31" i="11"/>
  <c r="K31" i="11"/>
  <c r="M31" i="11"/>
  <c r="A37" i="11"/>
  <c r="C37" i="11"/>
  <c r="M6" i="11"/>
  <c r="M13" i="10"/>
  <c r="K6" i="10"/>
  <c r="M6" i="10"/>
  <c r="A19" i="10"/>
  <c r="C19" i="10"/>
  <c r="E19" i="10"/>
  <c r="G19" i="10"/>
  <c r="I19" i="10"/>
  <c r="K19" i="10"/>
  <c r="M19" i="10"/>
  <c r="A25" i="10"/>
  <c r="C25" i="10"/>
  <c r="E25" i="10"/>
  <c r="G25" i="10"/>
  <c r="I25" i="10"/>
  <c r="K25" i="10"/>
  <c r="M25" i="10"/>
  <c r="A31" i="10"/>
  <c r="C31" i="10"/>
  <c r="E31" i="10"/>
  <c r="G31" i="10"/>
  <c r="I31" i="10"/>
  <c r="K31" i="10"/>
  <c r="M31" i="10"/>
  <c r="A37" i="10"/>
  <c r="C37" i="10"/>
</calcChain>
</file>

<file path=xl/sharedStrings.xml><?xml version="1.0" encoding="utf-8"?>
<sst xmlns="http://schemas.openxmlformats.org/spreadsheetml/2006/main" count="136" uniqueCount="110">
  <si>
    <t>Monthly Calendar Template</t>
  </si>
  <si>
    <t>http://www.vertex42.com/licensing/EULA_privateuse.html</t>
  </si>
  <si>
    <t>http://www.vertex42.com/calendars/monthly-calendar.html</t>
  </si>
  <si>
    <t>1:Sun,2:Mon</t>
  </si>
  <si>
    <t>Date:</t>
  </si>
  <si>
    <t>© 2011-2014 Vertex42 LLC</t>
  </si>
  <si>
    <t>Calendar Templates by Vertex42.com</t>
  </si>
  <si>
    <t>http://www.vertex42.com/calendars/</t>
  </si>
  <si>
    <t>© 2014 Vertex42 LLC. Free to print.</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</si>
  <si>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</si>
  <si>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</si>
  <si>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</si>
  <si>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</si>
  <si>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</si>
  <si>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</si>
  <si>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Notes</t>
  </si>
  <si>
    <t>Year:</t>
  </si>
  <si>
    <t>Start Day:</t>
  </si>
  <si>
    <t>SOFT JULY CLOSE</t>
  </si>
  <si>
    <t>PWC INTERIM /AUDIT PLANNING</t>
  </si>
  <si>
    <t>HOLIDAY</t>
  </si>
  <si>
    <t>Data Warehouse updated for 5th Closing Results @ 9AM</t>
  </si>
  <si>
    <t>Data Warehouse updated for 3rd Closing Results @ 9AM</t>
  </si>
  <si>
    <t>Data Warehouse updated for 2nd Closing Results @ 9AM</t>
  </si>
  <si>
    <t>Data Warehouse updated for 1st Closing Results @ 9AM</t>
  </si>
  <si>
    <t>WR reports with advance settlements accompanied by checks to Reimbursements &amp; Card Services - 5PM</t>
  </si>
  <si>
    <t>Online vendor form for new vendors or for changes to existing ones approved in Oracle - 5PM</t>
  </si>
  <si>
    <t>1st Closing Sponsored Funds Cost Transfer Requests to OSP by 10AM</t>
  </si>
  <si>
    <t>Cutoff date for customer set up w/ Central A/R Billing - 4PM</t>
  </si>
  <si>
    <t>1st Closing G/L Feed Deadline 5PM</t>
  </si>
  <si>
    <t>Central A/R Feeds Entered into A/R System by 4PM</t>
  </si>
  <si>
    <t>A/R Invoices &amp; Credit Memos Entered by Tubs into A/R System by 4PM</t>
  </si>
  <si>
    <t>2nd Closing G/L Feed Deadline 5PM</t>
  </si>
  <si>
    <t>Data Warehouse updated for 4th Closing Results @ 9AM</t>
  </si>
  <si>
    <t>3rd Closing Sponsored Funds Cost Transfer Requests to OSP by 10AM</t>
  </si>
  <si>
    <t>*Note: Treasurer's Distribution Timing contingent on receipt of data from Harvard Management Company</t>
  </si>
  <si>
    <t>*Note: Tubs may enter MANUAL Journal Vouchers up until this time (including interdepartmental JVs)</t>
  </si>
  <si>
    <t>FINAL JULY CLOSE
(PRELIMINARY)</t>
  </si>
  <si>
    <t>Requests for payments to be made in a foreign currency entered and approved by tub with related invoices to A/P by 12PM</t>
  </si>
  <si>
    <t>Massachusetts Taxable Sales Deposit Forms for 6/23 thru 6/30 to Cash Receipts by 12PM</t>
  </si>
  <si>
    <r>
      <rPr>
        <b/>
        <sz val="10"/>
        <rFont val="Arial"/>
        <family val="2"/>
      </rPr>
      <t xml:space="preserve">*Q4 Deliverables from Tubs include the following items: </t>
    </r>
    <r>
      <rPr>
        <sz val="10"/>
        <rFont val="Arial"/>
        <family val="2"/>
      </rPr>
      <t xml:space="preserve">
(1) Income/Expense Flux** - Greater Than or Equal to $500K &amp; 10% (Large Tubs), Greater Than or Equal to $250K &amp; 10% (Small Tubs). If the fluctuation is greater than or equal to $1M for a line item, provide an explanation regardless of % change (applicable for YE only)
(2) Balance Sheet Flux (including Fixed Asset o/c) - Greater Than or Equal to $500K &amp; 10% (Large Tubs), Greater Than or Equal to $250K &amp; 10% (Small Tubs). If the fluctuation is greater than or equal to $1M for a line item, provide an explanation regardless of % change (applicable for YE only)
(3) Student Income Template
(4) Q4 Quarterly Checklist
(5) Salary &amp; Wage Template
(6) Reconciliations for all Balance Sheet Accounts w/ Balances Exceeding $1M (including Fixed Assets)
**Note: All Salaries &amp; Wages expense line items must be fluxed regardless of whether they meet the above thresholds in accordance w/ Internal Controls; however, please utilize quarterly thresholds above for components of "All Other Salaries &amp; Wages"; FAR may request tubs provide fluxes for additional line items if they are deemed significant contributors to overall University flux. </t>
    </r>
  </si>
  <si>
    <t xml:space="preserve">Requests for payments via ACH entered/approved online in HCOM with related invoices to Cash Management by 5PM
</t>
  </si>
  <si>
    <t>US Wire transfers: HCOM requests entered and approved online by tubs; related invoices to Cash Management by 5PM</t>
  </si>
  <si>
    <r>
      <rPr>
        <sz val="28"/>
        <color rgb="FFFF0000"/>
        <rFont val="Trebuchet MS"/>
        <family val="2"/>
        <scheme val="minor"/>
      </rPr>
      <t>H</t>
    </r>
    <r>
      <rPr>
        <sz val="28"/>
        <color rgb="FFFFFFFF"/>
        <rFont val="Trebuchet MS"/>
        <family val="2"/>
        <scheme val="minor"/>
      </rPr>
      <t>O</t>
    </r>
    <r>
      <rPr>
        <sz val="28"/>
        <color theme="4"/>
        <rFont val="Trebuchet MS"/>
        <family val="2"/>
        <scheme val="minor"/>
      </rPr>
      <t>L</t>
    </r>
    <r>
      <rPr>
        <sz val="28"/>
        <color rgb="FFFF0000"/>
        <rFont val="Trebuchet MS"/>
        <family val="2"/>
        <scheme val="minor"/>
      </rPr>
      <t>I</t>
    </r>
    <r>
      <rPr>
        <sz val="28"/>
        <color rgb="FFFFFFFF"/>
        <rFont val="Trebuchet MS"/>
        <family val="2"/>
        <scheme val="minor"/>
      </rPr>
      <t>D</t>
    </r>
    <r>
      <rPr>
        <sz val="28"/>
        <color theme="4"/>
        <rFont val="Trebuchet MS"/>
        <family val="2"/>
        <scheme val="minor"/>
      </rPr>
      <t>A</t>
    </r>
    <r>
      <rPr>
        <sz val="28"/>
        <color rgb="FFFF0000"/>
        <rFont val="Trebuchet MS"/>
        <family val="2"/>
        <scheme val="minor"/>
      </rPr>
      <t xml:space="preserve">Y </t>
    </r>
  </si>
  <si>
    <t>Journal all salary transactions coded to Activity 799599 to proper Activity</t>
  </si>
  <si>
    <t>FY17 SPECTRA closed</t>
  </si>
  <si>
    <t>FY18 SPECTRA entries begin</t>
  </si>
  <si>
    <t>Review Gift and Endowment Fund Balances; Any funds to be closed, forward request to Keith Bitely by Noon May 19th</t>
  </si>
  <si>
    <t>Web Reimbursement Travel Authorization Forms (WR-TAFs) approved and ticketed - 5PM</t>
  </si>
  <si>
    <t>New Gift receipt information to Linda Kuros by 5pm</t>
  </si>
  <si>
    <t xml:space="preserve">Credit Vouchers to Cash Receipts by 4PM
</t>
  </si>
  <si>
    <t>Credit Card Gifts must be charged to Donors by 11:59pm</t>
  </si>
  <si>
    <t>Journals processed by finjrnl for 1st close received by Noon</t>
  </si>
  <si>
    <t>Journals processed by finjrnl for 2nd close received by Noon</t>
  </si>
  <si>
    <t>April journal entries posted by 9AM</t>
  </si>
  <si>
    <t>May journal entries posted by 9AM</t>
  </si>
  <si>
    <t>May journal entries processed by finjrnl received by Noon</t>
  </si>
  <si>
    <t>April journal entries processed by finjrnl received by Noon</t>
  </si>
  <si>
    <t>Final invoices for FY18 entered &amp; approved by tubs, related invoices to AP by 5 pm</t>
  </si>
  <si>
    <t>All 2018 AP invoice Data in OBI/HDW</t>
  </si>
  <si>
    <t>AP Adjustments for Fixed Assets in HCOM by 5pm</t>
  </si>
  <si>
    <t>ADS begins posting of FY19 gifts into Advance.</t>
  </si>
  <si>
    <t>Voided/Stopped and re-deposited checks to Cash Management - 12PM
FY18 Reimbursements to Reimbursement &amp; Card Services by 5PM</t>
  </si>
  <si>
    <t>Deferred Revenue posted in GL for revenue received in FY18 for FY19 activities</t>
  </si>
  <si>
    <t>Actuals Data June 1-July 6 available in HUBS REPORTING APPLICATION @ 9AM</t>
  </si>
  <si>
    <t>Actuals Data July 7-July 13 available in HUBS REPORTING APPLICATION @ 9AM</t>
  </si>
  <si>
    <t>Actuals Data July 14 -July 20 available in HUBS REPORTING APPLICATION @ 9AM</t>
  </si>
  <si>
    <t>Actuals Data July 21 -July 27 available in HUBS REPORTING APPLICATION @ 9AM</t>
  </si>
  <si>
    <t>Final ADS Advance feed of FY18 gifts into GL.</t>
  </si>
  <si>
    <t>Last day ADS to process FY18 Gifts into Advance 3pm</t>
  </si>
  <si>
    <t>All Journal Entries posted by the Office of the Controller in Central Administration</t>
  </si>
  <si>
    <t>3rd Closing G/L Feed Deadline 5PM</t>
  </si>
  <si>
    <t>Gift Assessments on June expenses posted</t>
  </si>
  <si>
    <t>2nd Close Journals posted by 2pm</t>
  </si>
  <si>
    <t>1st Close Journals posted by 2pm</t>
  </si>
  <si>
    <t>Internal Billing Posting deadline</t>
  </si>
  <si>
    <t>Gift assessment on 7/19 to 7/21 expenses  posted</t>
  </si>
  <si>
    <t xml:space="preserve">* PCard Note: The Date for transactions loaded into settlement system is not the same as the transaction date. There is no way to determine a final day on which users can make Pcard purchases and assure those transactions will be swept into FY2018 since timing is dependent on vendors and other factors. </t>
  </si>
  <si>
    <t>2nd Closing Sponsored Funds Cost Transfer Requests to OSP 10AM</t>
  </si>
  <si>
    <t>TLX Macro version 4.5.1 (2-6-18) and latest Web ADI Template
 (1-24-18) available on finance.fas.harvard.edu</t>
  </si>
  <si>
    <t>Gift assessment on 7/5 to 7/8 expenses  posted</t>
  </si>
  <si>
    <t>Gift assessment on 7/16 to 7/18 expenses  posted</t>
  </si>
  <si>
    <t>AP Accrual information from FAS Core, Museums and Interfaculty Initiatives 
(Tubs 370, 385 and 420) due 4pm</t>
  </si>
  <si>
    <t>July 1, 2018 Reappoinment processing deadline in ASPERIN/Aurora</t>
  </si>
  <si>
    <t xml:space="preserve">PCARD Sweep 3PM
(transactions loaded 6/18-6/14)* </t>
  </si>
  <si>
    <t>A/P Special Handling request to AP by 5PM</t>
  </si>
  <si>
    <t xml:space="preserve">PCARD Sweep 3PM
(transactions loaded 6/15-6/21)* </t>
  </si>
  <si>
    <t xml:space="preserve">PCARD Final Sweep 3PM
(transactions loaded 6/22-6/28)* </t>
  </si>
  <si>
    <t>AP Data through June 22nd in OBI/HDW</t>
  </si>
  <si>
    <t>Last day for Tub Finance Offices Journal Entries</t>
  </si>
  <si>
    <t>Actuals Data July 28  -August 1 available in HUBS REPORTING APPLICATION  @ 9AM</t>
  </si>
  <si>
    <t>FY19 Treasurer's Distribution*</t>
  </si>
  <si>
    <t>FY19 BALANCE FORWARDS</t>
  </si>
  <si>
    <t>FY19 Endowment AEA posted</t>
  </si>
  <si>
    <t>Mass Taxable Sales Deposit forms for deposits made thru June 21 to Cash Receipts by 4PM
Credit Vouchers with validated deposit slips for deposits made thru June 21 to Cash Receipts by 4PM</t>
  </si>
  <si>
    <t>FY19 SPECTRA Arts and Humanities Supplemental Salary submitted to Humanities Faculty Services Manager by 5pm</t>
  </si>
  <si>
    <t>FY19 SPECTRA Science and Social Science Supplemental Salary requests forwarded to FAS by 5pm</t>
  </si>
  <si>
    <t>Reports submitted and approved in Concur 5PM</t>
  </si>
  <si>
    <t>Credit Vouchers w/ valid deposit slips for 6/22 and 6/29 to Cash Receipts by 12PM</t>
  </si>
  <si>
    <t>AP Adjustments in Fixed Assets Approved by Noon</t>
  </si>
  <si>
    <t>Notify FAS Finance of any Asset Impairment</t>
  </si>
  <si>
    <t>Notify FAS Finance of any WIP Assets Placed in Service</t>
  </si>
  <si>
    <t>Year End Review Session 10-12
Forum Room, Lamont Library</t>
  </si>
  <si>
    <r>
      <rPr>
        <b/>
        <i/>
        <sz val="16"/>
        <color theme="9" tint="-0.249977111117893"/>
        <rFont val="Arial Narrow"/>
        <family val="2"/>
      </rPr>
      <t>TLX Macro version 4.5.1 (2-6-18) and latest Web ADI Template (1-24-18) available on finance.fas.harvard.edu</t>
    </r>
    <r>
      <rPr>
        <b/>
        <i/>
        <sz val="16"/>
        <color rgb="FF0000FF"/>
        <rFont val="Arial Narrow"/>
        <family val="2"/>
      </rPr>
      <t xml:space="preserve">
*AOTR- AdminOps Training Room CGIS Knafel Building 1737 Cambridge Street Sub-Basement</t>
    </r>
  </si>
  <si>
    <t>Fixed Assets: Mass Addtions queue cleared; all transactions posted to either a capital of CIP Assets by 5pm</t>
  </si>
  <si>
    <t>AP Accrual Clinic
10-12 / AOTR*</t>
  </si>
  <si>
    <t>Year End Drop-In Session
10-12 / AOTR*</t>
  </si>
  <si>
    <t>Gift assessment on 7/9 to 7/15 expenses  posted</t>
  </si>
  <si>
    <t>Last day for FCOR, Museums and IFI Department Journal Entries</t>
  </si>
  <si>
    <t>Last FY18 Salary posted to GL with June FY18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</si>
</sst>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yy"/>
    <numFmt numFmtId="166" formatCode="dddd"/>
  </numFmts>
  <fonts count="85" x14ac:knownFonts="1">
    <font>
      <sz val="10"/>
      <name val="Arial"/>
      <family val="2"/>
    </font>
    <font>
      <u/>
      <sz val="10"/>
      <color indexed="12"/>
      <name val="Verdana"/>
      <family val="2"/>
    </font>
    <font>
      <sz val="8"/>
      <color indexed="16"/>
      <name val="Verdana"/>
      <family val="2"/>
    </font>
    <font>
      <sz val="8"/>
      <name val="Arial"/>
      <family val="2"/>
    </font>
    <font>
      <sz val="8"/>
      <name val="Verdana"/>
      <family val="2"/>
    </font>
    <font>
      <sz val="8"/>
      <name val="Tahoma"/>
      <family val="2"/>
    </font>
    <font>
      <b/>
      <sz val="12"/>
      <name val="Arial"/>
      <family val="2"/>
    </font>
    <font>
      <sz val="12"/>
      <name val="Arial"/>
      <family val="2"/>
    </font>
    <font>
      <sz val="10"/>
      <name val="Arial"/>
      <family val="2"/>
    </font>
    <font>
      <sz val="9"/>
      <name val="Trebuchet MS"/>
      <family val="1"/>
      <scheme val="minor"/>
    </font>
    <font>
      <sz val="8"/>
      <name val="Trebuchet MS"/>
      <family val="1"/>
      <scheme val="minor"/>
    </font>
    <font>
      <sz val="10"/>
      <name val="Trebuchet MS"/>
      <family val="1"/>
      <scheme val="minor"/>
    </font>
    <font>
      <b/>
      <sz val="14"/>
      <name val="Arial"/>
      <family val="2"/>
      <scheme val="major"/>
    </font>
    <font>
      <u/>
      <sz val="12"/>
      <color indexed="12"/>
      <name val="Arial"/>
      <family val="2"/>
    </font>
    <font>
      <b/>
      <sz val="12"/>
      <color theme="0"/>
      <name val="Arial"/>
      <family val="1"/>
      <scheme val="major"/>
    </font>
    <font>
      <b/>
      <sz val="12"/>
      <name val="Arial"/>
      <family val="1"/>
      <scheme val="major"/>
    </font>
    <font>
      <sz val="48"/>
      <color theme="4"/>
      <name val="Arial"/>
      <family val="1"/>
      <scheme val="major"/>
    </font>
    <font>
      <sz val="9"/>
      <color theme="4"/>
      <name val="Trebuchet MS"/>
      <family val="1"/>
      <scheme val="minor"/>
    </font>
    <font>
      <i/>
      <sz val="8"/>
      <name val="Arial"/>
      <family val="2"/>
    </font>
    <font>
      <sz val="8"/>
      <color rgb="FF777777"/>
      <name val="Tahoma"/>
      <family val="2"/>
    </font>
    <font>
      <sz val="8"/>
      <color theme="1" tint="0.499984740745262"/>
      <name val="Tahoma"/>
      <family val="2"/>
    </font>
    <font>
      <sz val="10"/>
      <color theme="0" tint="-0.499984740745262"/>
      <name val="Trebuchet MS"/>
      <family val="1"/>
      <scheme val="minor"/>
    </font>
    <font>
      <sz val="18"/>
      <color theme="4"/>
      <name val="Arial"/>
      <family val="2"/>
    </font>
    <font>
      <sz val="11"/>
      <name val="Arial"/>
      <family val="2"/>
    </font>
    <font>
      <b/>
      <sz val="12"/>
      <color theme="1"/>
      <name val="Arial"/>
      <family val="2"/>
    </font>
    <font>
      <sz val="10"/>
      <color theme="4" tint="-0.249977111117893"/>
      <name val="Trebuchet MS"/>
      <family val="2"/>
      <scheme val="minor"/>
    </font>
    <font>
      <b/>
      <sz val="8"/>
      <color theme="4"/>
      <name val="Arial"/>
      <family val="2"/>
    </font>
    <font>
      <sz val="9"/>
      <color rgb="FFFF0000"/>
      <name val="Trebuchet MS"/>
      <family val="1"/>
      <scheme val="minor"/>
    </font>
    <font>
      <b/>
      <sz val="10"/>
      <color rgb="FF0000FF"/>
      <name val="Arial Narrow"/>
      <family val="2"/>
    </font>
    <font>
      <b/>
      <sz val="10"/>
      <name val="Arial Narrow"/>
      <family val="2"/>
    </font>
    <font>
      <sz val="10"/>
      <name val="Arial Narrow"/>
      <family val="2"/>
    </font>
    <font>
      <b/>
      <sz val="10"/>
      <color rgb="FFFF0000"/>
      <name val="Arial Narrow"/>
      <family val="2"/>
    </font>
    <font>
      <b/>
      <sz val="10"/>
      <name val="Arial"/>
      <family val="2"/>
    </font>
    <font>
      <b/>
      <sz val="10"/>
      <color rgb="FF7030A0"/>
      <name val="Arial Narrow"/>
      <family val="2"/>
    </font>
    <font>
      <b/>
      <i/>
      <sz val="10"/>
      <name val="Trebuchet MS"/>
      <family val="2"/>
      <scheme val="minor"/>
    </font>
    <font>
      <sz val="10"/>
      <color rgb="FFFF0000"/>
      <name val="Arial"/>
      <family val="2"/>
    </font>
    <font>
      <b/>
      <sz val="20"/>
      <color rgb="FFFF0000"/>
      <name val="Trebuchet MS"/>
      <family val="2"/>
      <scheme val="minor"/>
    </font>
    <font>
      <b/>
      <sz val="10"/>
      <color rgb="FF00B050"/>
      <name val="Arial Narrow"/>
      <family val="2"/>
    </font>
    <font>
      <sz val="28"/>
      <color rgb="FFFF0000"/>
      <name val="Trebuchet MS"/>
      <family val="2"/>
      <scheme val="minor"/>
    </font>
    <font>
      <sz val="28"/>
      <color rgb="FFFFFFFF"/>
      <name val="Trebuchet MS"/>
      <family val="2"/>
      <scheme val="minor"/>
    </font>
    <font>
      <sz val="28"/>
      <color theme="4"/>
      <name val="Trebuchet MS"/>
      <family val="2"/>
      <scheme val="minor"/>
    </font>
    <font>
      <sz val="28"/>
      <name val="Trebuchet MS"/>
      <family val="2"/>
      <scheme val="minor"/>
    </font>
    <font>
      <b/>
      <sz val="12"/>
      <color theme="9" tint="-0.249977111117893"/>
      <name val="Arial Narrow"/>
      <family val="2"/>
    </font>
    <font>
      <b/>
      <sz val="10"/>
      <color rgb="FF0070C0"/>
      <name val="Arial Narrow"/>
      <family val="2"/>
    </font>
    <font>
      <b/>
      <sz val="10"/>
      <color theme="6"/>
      <name val="Arial Narrow"/>
      <family val="2"/>
    </font>
    <font>
      <b/>
      <sz val="24"/>
      <color rgb="FFFF0000"/>
      <name val="Arial Narrow"/>
      <family val="2"/>
    </font>
    <font>
      <b/>
      <sz val="9"/>
      <color theme="5" tint="-0.249977111117893"/>
      <name val="Arial Narrow"/>
      <family val="2"/>
    </font>
    <font>
      <b/>
      <i/>
      <sz val="14"/>
      <color rgb="FFFF0000"/>
      <name val="Trebuchet MS"/>
      <family val="2"/>
      <scheme val="minor"/>
    </font>
    <font>
      <sz val="14"/>
      <color theme="4" tint="-0.249977111117893"/>
      <name val="Trebuchet MS"/>
      <family val="2"/>
      <scheme val="minor"/>
    </font>
    <font>
      <sz val="14"/>
      <name val="Trebuchet MS"/>
      <family val="2"/>
      <scheme val="minor"/>
    </font>
    <font>
      <b/>
      <i/>
      <sz val="14"/>
      <color theme="6"/>
      <name val="Trebuchet MS"/>
      <family val="2"/>
      <scheme val="minor"/>
    </font>
    <font>
      <b/>
      <sz val="12"/>
      <color rgb="FF00B050"/>
      <name val="Arial Narrow"/>
      <family val="2"/>
    </font>
    <font>
      <b/>
      <sz val="12"/>
      <color rgb="FF0000FF"/>
      <name val="Arial Narrow"/>
      <family val="2"/>
    </font>
    <font>
      <b/>
      <sz val="12"/>
      <name val="Arial Narrow"/>
      <family val="2"/>
    </font>
    <font>
      <b/>
      <i/>
      <sz val="12"/>
      <name val="Arial Narrow"/>
      <family val="2"/>
    </font>
    <font>
      <b/>
      <sz val="20"/>
      <color rgb="FFFF0000"/>
      <name val="Arial"/>
      <family val="2"/>
      <scheme val="major"/>
    </font>
    <font>
      <sz val="9"/>
      <color theme="2" tint="-0.499984740745262"/>
      <name val="Trebuchet MS"/>
      <family val="1"/>
      <scheme val="minor"/>
    </font>
    <font>
      <sz val="11"/>
      <name val="Arial Narrow"/>
      <family val="2"/>
    </font>
    <font>
      <b/>
      <sz val="14"/>
      <name val="Arial Narrow"/>
      <family val="2"/>
    </font>
    <font>
      <b/>
      <sz val="14"/>
      <color rgb="FFFF0000"/>
      <name val="Arial Narrow"/>
      <family val="2"/>
    </font>
    <font>
      <b/>
      <sz val="10"/>
      <color theme="8" tint="-0.249977111117893"/>
      <name val="Arial Narrow"/>
      <family val="2"/>
    </font>
    <font>
      <b/>
      <sz val="12"/>
      <color theme="8" tint="-0.249977111117893"/>
      <name val="Arial Narrow"/>
      <family val="2"/>
    </font>
    <font>
      <b/>
      <sz val="10"/>
      <color theme="6" tint="-0.249977111117893"/>
      <name val="Arial Narrow"/>
      <family val="2"/>
    </font>
    <font>
      <b/>
      <sz val="11"/>
      <name val="Arial Narrow"/>
      <family val="2"/>
    </font>
    <font>
      <b/>
      <sz val="16"/>
      <name val="Arial Narrow"/>
      <family val="2"/>
    </font>
    <font>
      <b/>
      <sz val="16"/>
      <color rgb="FF0000FF"/>
      <name val="Arial Narrow"/>
      <family val="2"/>
    </font>
    <font>
      <b/>
      <sz val="28"/>
      <color rgb="FFFF0000"/>
      <name val="Arial Narrow"/>
      <family val="2"/>
    </font>
    <font>
      <b/>
      <sz val="22"/>
      <color theme="3" tint="-0.249977111117893"/>
      <name val="Arial"/>
      <family val="2"/>
      <scheme val="major"/>
    </font>
    <font>
      <b/>
      <sz val="22"/>
      <name val="Arial Narrow"/>
      <family val="2"/>
    </font>
    <font>
      <b/>
      <i/>
      <sz val="24"/>
      <color rgb="FFFF0000"/>
      <name val="Arial Narrow"/>
      <family val="2"/>
    </font>
    <font>
      <b/>
      <sz val="28"/>
      <name val="Arial Narrow"/>
      <family val="2"/>
    </font>
    <font>
      <b/>
      <sz val="24"/>
      <name val="Arial Narrow"/>
      <family val="2"/>
    </font>
    <font>
      <b/>
      <sz val="12"/>
      <name val="Arial"/>
      <family val="2"/>
      <scheme val="major"/>
    </font>
    <font>
      <b/>
      <sz val="12"/>
      <color rgb="FF7030A0"/>
      <name val="Arial Narrow"/>
      <family val="2"/>
    </font>
    <font>
      <b/>
      <sz val="11"/>
      <color theme="5" tint="-0.249977111117893"/>
      <name val="Arial Narrow"/>
      <family val="2"/>
    </font>
    <font>
      <b/>
      <sz val="11"/>
      <color theme="6"/>
      <name val="Arial Narrow"/>
      <family val="2"/>
    </font>
    <font>
      <b/>
      <sz val="12"/>
      <color theme="6"/>
      <name val="Arial Narrow"/>
      <family val="2"/>
    </font>
    <font>
      <sz val="11"/>
      <name val="Trebuchet MS"/>
      <family val="1"/>
      <scheme val="minor"/>
    </font>
    <font>
      <b/>
      <sz val="11"/>
      <color rgb="FFC00000"/>
      <name val="Arial Narrow"/>
      <family val="2"/>
    </font>
    <font>
      <b/>
      <sz val="11"/>
      <color rgb="FF7030A0"/>
      <name val="Arial Narrow"/>
      <family val="2"/>
    </font>
    <font>
      <b/>
      <i/>
      <sz val="22"/>
      <color rgb="FF0000FF"/>
      <name val="Arial Narrow"/>
      <family val="2"/>
    </font>
    <font>
      <b/>
      <sz val="18"/>
      <name val="Arial Narrow"/>
      <family val="2"/>
    </font>
    <font>
      <b/>
      <sz val="22"/>
      <color rgb="FFFF0000"/>
      <name val="Arial Narrow"/>
      <family val="2"/>
    </font>
    <font>
      <b/>
      <i/>
      <sz val="16"/>
      <color rgb="FF0000FF"/>
      <name val="Arial Narrow"/>
      <family val="2"/>
    </font>
    <font>
      <b/>
      <i/>
      <sz val="16"/>
      <color theme="9" tint="-0.249977111117893"/>
      <name val="Arial Narrow"/>
      <family val="2"/>
    </font>
  </fonts>
  <fills count="12">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CC99FF"/>
        <bgColor indexed="64"/>
      </patternFill>
    </fill>
    <fill>
      <patternFill patternType="solid">
        <fgColor theme="6" tint="0.39997558519241921"/>
        <bgColor indexed="64"/>
      </patternFill>
    </fill>
  </fills>
  <borders count="61">
    <border>
      <left/>
      <right/>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right/>
      <top style="thin">
        <color theme="4" tint="-0.24994659260841701"/>
      </top>
      <bottom/>
      <diagonal/>
    </border>
    <border>
      <left/>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theme="4" tint="-0.24994659260841701"/>
      </top>
      <bottom/>
      <diagonal/>
    </border>
    <border>
      <left/>
      <right/>
      <top/>
      <bottom style="thin">
        <color indexed="64"/>
      </bottom>
      <diagonal/>
    </border>
    <border>
      <left/>
      <right/>
      <top style="thin">
        <color indexed="64"/>
      </top>
      <bottom/>
      <diagonal/>
    </border>
    <border>
      <left/>
      <right style="thin">
        <color theme="4" tint="-0.24994659260841701"/>
      </right>
      <top style="thin">
        <color indexed="64"/>
      </top>
      <bottom/>
      <diagonal/>
    </border>
    <border>
      <left style="thin">
        <color theme="4" tint="-0.24994659260841701"/>
      </left>
      <right/>
      <top style="thin">
        <color indexed="64"/>
      </top>
      <bottom/>
      <diagonal/>
    </border>
    <border>
      <left style="thin">
        <color indexed="64"/>
      </left>
      <right/>
      <top style="thin">
        <color indexed="64"/>
      </top>
      <bottom style="thin">
        <color theme="4" tint="-0.24994659260841701"/>
      </bottom>
      <diagonal/>
    </border>
    <border>
      <left/>
      <right style="thin">
        <color theme="4" tint="-0.24994659260841701"/>
      </right>
      <top style="thin">
        <color indexed="64"/>
      </top>
      <bottom style="thin">
        <color theme="4" tint="-0.24994659260841701"/>
      </bottom>
      <diagonal/>
    </border>
    <border>
      <left style="thin">
        <color theme="4" tint="-0.24994659260841701"/>
      </left>
      <right/>
      <top style="thin">
        <color indexed="64"/>
      </top>
      <bottom style="thin">
        <color theme="4" tint="-0.24994659260841701"/>
      </bottom>
      <diagonal/>
    </border>
    <border>
      <left/>
      <right style="thin">
        <color indexed="64"/>
      </right>
      <top style="thin">
        <color indexed="64"/>
      </top>
      <bottom style="thin">
        <color theme="4" tint="-0.24994659260841701"/>
      </bottom>
      <diagonal/>
    </border>
    <border>
      <left/>
      <right style="thin">
        <color indexed="64"/>
      </right>
      <top style="thin">
        <color theme="4" tint="-0.24994659260841701"/>
      </top>
      <bottom/>
      <diagonal/>
    </border>
    <border>
      <left style="thin">
        <color indexed="64"/>
      </left>
      <right/>
      <top/>
      <bottom style="thin">
        <color theme="4" tint="-0.24994659260841701"/>
      </bottom>
      <diagonal/>
    </border>
    <border>
      <left/>
      <right style="thin">
        <color indexed="64"/>
      </right>
      <top/>
      <bottom style="thin">
        <color theme="4" tint="-0.24994659260841701"/>
      </bottom>
      <diagonal/>
    </border>
    <border>
      <left/>
      <right style="thin">
        <color theme="4" tint="-0.24994659260841701"/>
      </right>
      <top/>
      <bottom style="thin">
        <color indexed="64"/>
      </bottom>
      <diagonal/>
    </border>
    <border>
      <left style="thin">
        <color theme="4" tint="-0.24994659260841701"/>
      </left>
      <right/>
      <top/>
      <bottom style="thin">
        <color indexed="64"/>
      </bottom>
      <diagonal/>
    </border>
    <border>
      <left style="thin">
        <color theme="3" tint="-0.24994659260841701"/>
      </left>
      <right/>
      <top/>
      <bottom/>
      <diagonal/>
    </border>
    <border>
      <left style="thin">
        <color theme="3" tint="-0.24994659260841701"/>
      </left>
      <right/>
      <top/>
      <bottom style="thin">
        <color indexed="64"/>
      </bottom>
      <diagonal/>
    </border>
    <border>
      <left style="hair">
        <color indexed="64"/>
      </left>
      <right/>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theme="4"/>
      </left>
      <right/>
      <top/>
      <bottom style="medium">
        <color indexed="64"/>
      </bottom>
      <diagonal/>
    </border>
    <border>
      <left/>
      <right style="thin">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86">
    <xf numFmtId="0" fontId="0" fillId="0" borderId="0" xfId="0"/>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0" fillId="0" borderId="0" xfId="0" applyBorder="1"/>
    <xf numFmtId="0" fontId="10" fillId="0" borderId="0" xfId="0" applyFont="1" applyFill="1" applyBorder="1"/>
    <xf numFmtId="0" fontId="0" fillId="2" borderId="0" xfId="0" applyFill="1"/>
    <xf numFmtId="0" fontId="11" fillId="0" borderId="0" xfId="0" applyFont="1" applyFill="1" applyBorder="1"/>
    <xf numFmtId="0" fontId="17" fillId="0" borderId="2" xfId="0" applyNumberFormat="1" applyFont="1" applyFill="1" applyBorder="1" applyAlignment="1">
      <alignment horizontal="left" vertical="center" shrinkToFit="1"/>
    </xf>
    <xf numFmtId="0" fontId="11" fillId="0" borderId="1" xfId="0" applyFont="1" applyFill="1" applyBorder="1"/>
    <xf numFmtId="0" fontId="11" fillId="0" borderId="7" xfId="0" applyFont="1" applyFill="1" applyBorder="1"/>
    <xf numFmtId="0" fontId="11" fillId="0" borderId="2" xfId="0" applyFont="1" applyFill="1" applyBorder="1"/>
    <xf numFmtId="0" fontId="11" fillId="0" borderId="3" xfId="0" applyFont="1" applyFill="1" applyBorder="1"/>
    <xf numFmtId="0" fontId="11" fillId="0" borderId="4" xfId="0" applyFont="1" applyFill="1" applyBorder="1"/>
    <xf numFmtId="0" fontId="11" fillId="0" borderId="5" xfId="0" applyFont="1" applyFill="1" applyBorder="1"/>
    <xf numFmtId="0" fontId="11" fillId="0" borderId="8" xfId="0" applyFont="1" applyFill="1" applyBorder="1"/>
    <xf numFmtId="0" fontId="5" fillId="0" borderId="8" xfId="0" applyFont="1" applyFill="1" applyBorder="1"/>
    <xf numFmtId="0" fontId="11" fillId="0" borderId="6" xfId="0" applyFont="1" applyFill="1" applyBorder="1"/>
    <xf numFmtId="0" fontId="3" fillId="0" borderId="6" xfId="0" applyFont="1" applyBorder="1" applyAlignment="1">
      <alignment horizontal="right"/>
    </xf>
    <xf numFmtId="164" fontId="15" fillId="0" borderId="1" xfId="0" applyNumberFormat="1" applyFont="1" applyFill="1" applyBorder="1" applyAlignment="1">
      <alignment horizontal="center" vertical="center" shrinkToFit="1"/>
    </xf>
    <xf numFmtId="14" fontId="3" fillId="0" borderId="0" xfId="0" applyNumberFormat="1" applyFont="1" applyAlignment="1">
      <alignment horizontal="center"/>
    </xf>
    <xf numFmtId="0" fontId="0" fillId="0" borderId="4" xfId="0" applyBorder="1"/>
    <xf numFmtId="0" fontId="8" fillId="0" borderId="11" xfId="0" applyFont="1" applyBorder="1"/>
    <xf numFmtId="0" fontId="22" fillId="0" borderId="12" xfId="0" applyFont="1" applyFill="1" applyBorder="1" applyAlignment="1">
      <alignment horizontal="left" vertical="center"/>
    </xf>
    <xf numFmtId="0" fontId="0" fillId="0" borderId="11" xfId="0" applyBorder="1"/>
    <xf numFmtId="0" fontId="7" fillId="0" borderId="13" xfId="0" applyFont="1" applyBorder="1" applyAlignment="1">
      <alignment horizontal="left" wrapText="1" indent="1"/>
    </xf>
    <xf numFmtId="0" fontId="23" fillId="0" borderId="11" xfId="0" applyFont="1" applyBorder="1"/>
    <xf numFmtId="0" fontId="7" fillId="0" borderId="11" xfId="0" applyFont="1" applyBorder="1" applyAlignment="1">
      <alignment horizontal="left" wrapText="1"/>
    </xf>
    <xf numFmtId="0" fontId="6" fillId="0" borderId="11" xfId="0" applyFont="1" applyBorder="1" applyAlignment="1">
      <alignment horizontal="left" wrapText="1"/>
    </xf>
    <xf numFmtId="0" fontId="13" fillId="0" borderId="11" xfId="0" applyFont="1" applyBorder="1" applyAlignment="1" applyProtection="1">
      <alignment horizontal="left" wrapText="1"/>
    </xf>
    <xf numFmtId="0" fontId="7" fillId="0" borderId="11" xfId="0" applyFont="1" applyBorder="1" applyAlignment="1">
      <alignment horizontal="left"/>
    </xf>
    <xf numFmtId="0" fontId="8" fillId="0" borderId="0" xfId="0" applyFont="1"/>
    <xf numFmtId="0" fontId="1" fillId="0" borderId="11" xfId="1" applyBorder="1" applyAlignment="1" applyProtection="1">
      <alignment horizontal="left" wrapText="1"/>
    </xf>
    <xf numFmtId="0" fontId="25" fillId="0" borderId="1" xfId="0" applyFont="1" applyFill="1" applyBorder="1" applyAlignment="1">
      <alignment horizontal="left" indent="1"/>
    </xf>
    <xf numFmtId="0" fontId="11" fillId="0" borderId="3" xfId="0" applyFont="1" applyFill="1" applyBorder="1" applyAlignment="1">
      <alignment horizontal="left" indent="1"/>
    </xf>
    <xf numFmtId="0" fontId="11" fillId="0" borderId="5" xfId="0" applyFont="1" applyFill="1" applyBorder="1" applyAlignment="1">
      <alignment horizontal="left" indent="1"/>
    </xf>
    <xf numFmtId="0" fontId="0" fillId="2" borderId="0" xfId="0" applyFill="1" applyAlignment="1">
      <alignment horizontal="right" vertical="center"/>
    </xf>
    <xf numFmtId="0" fontId="0" fillId="2" borderId="0" xfId="0" applyFont="1" applyFill="1" applyAlignment="1">
      <alignment horizontal="right" vertical="center"/>
    </xf>
    <xf numFmtId="0" fontId="0" fillId="0" borderId="14" xfId="0" applyFill="1" applyBorder="1" applyAlignment="1">
      <alignment horizontal="center" vertical="center"/>
    </xf>
    <xf numFmtId="0" fontId="1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right" vertical="center" indent="1"/>
    </xf>
    <xf numFmtId="0" fontId="26" fillId="0" borderId="0" xfId="0" applyFont="1"/>
    <xf numFmtId="0" fontId="1" fillId="2" borderId="0" xfId="1" applyFill="1" applyAlignment="1" applyProtection="1">
      <alignment horizontal="left" vertical="center"/>
    </xf>
    <xf numFmtId="0" fontId="12" fillId="2" borderId="0" xfId="0" applyFont="1" applyFill="1" applyAlignment="1">
      <alignment horizontal="left" vertical="center"/>
    </xf>
    <xf numFmtId="0" fontId="2" fillId="2" borderId="0" xfId="0" applyFont="1" applyFill="1"/>
    <xf numFmtId="0" fontId="4" fillId="2" borderId="0" xfId="0" applyFont="1" applyFill="1" applyAlignment="1">
      <alignment horizontal="right"/>
    </xf>
    <xf numFmtId="0" fontId="4" fillId="2" borderId="0" xfId="0" applyFont="1" applyFill="1" applyAlignment="1">
      <alignment horizontal="right" vertical="center"/>
    </xf>
    <xf numFmtId="0" fontId="3" fillId="2" borderId="0" xfId="0" applyFont="1" applyFill="1" applyAlignment="1">
      <alignment horizontal="right" vertical="center"/>
    </xf>
    <xf numFmtId="0" fontId="0" fillId="0" borderId="15" xfId="0" applyBorder="1" applyAlignment="1">
      <alignment vertical="center"/>
    </xf>
    <xf numFmtId="0" fontId="0" fillId="0" borderId="15" xfId="0" applyBorder="1"/>
    <xf numFmtId="0" fontId="0" fillId="0" borderId="0" xfId="0" applyBorder="1" applyAlignment="1">
      <alignment vertical="center"/>
    </xf>
    <xf numFmtId="0" fontId="0" fillId="0" borderId="19" xfId="0" applyBorder="1" applyAlignment="1">
      <alignment vertical="center"/>
    </xf>
    <xf numFmtId="0" fontId="17" fillId="0" borderId="7" xfId="0" applyNumberFormat="1" applyFont="1" applyFill="1" applyBorder="1" applyAlignment="1">
      <alignment horizontal="left" vertical="center" shrinkToFit="1"/>
    </xf>
    <xf numFmtId="164" fontId="15" fillId="0" borderId="7" xfId="0" applyNumberFormat="1" applyFont="1" applyFill="1" applyBorder="1" applyAlignment="1">
      <alignment horizontal="center" vertical="center" shrinkToFit="1"/>
    </xf>
    <xf numFmtId="164" fontId="15" fillId="0" borderId="3" xfId="0" applyNumberFormat="1" applyFont="1" applyFill="1" applyBorder="1" applyAlignment="1">
      <alignment horizontal="center" vertical="center" shrinkToFit="1"/>
    </xf>
    <xf numFmtId="0" fontId="17" fillId="0" borderId="4" xfId="0" applyNumberFormat="1" applyFont="1" applyFill="1" applyBorder="1" applyAlignment="1">
      <alignment horizontal="left" vertical="center" shrinkToFit="1"/>
    </xf>
    <xf numFmtId="164" fontId="15" fillId="0" borderId="21" xfId="0" applyNumberFormat="1" applyFont="1" applyFill="1" applyBorder="1" applyAlignment="1">
      <alignment horizontal="center" vertical="center" shrinkToFit="1"/>
    </xf>
    <xf numFmtId="0" fontId="17" fillId="0" borderId="22" xfId="0" applyNumberFormat="1" applyFont="1" applyFill="1" applyBorder="1" applyAlignment="1">
      <alignment horizontal="left" vertical="center" shrinkToFit="1"/>
    </xf>
    <xf numFmtId="0" fontId="0" fillId="0" borderId="23" xfId="0" applyBorder="1" applyAlignment="1">
      <alignment vertical="center"/>
    </xf>
    <xf numFmtId="164" fontId="15" fillId="0" borderId="26" xfId="0" applyNumberFormat="1" applyFont="1" applyFill="1" applyBorder="1" applyAlignment="1">
      <alignment horizontal="center" vertical="center" shrinkToFit="1"/>
    </xf>
    <xf numFmtId="0" fontId="17" fillId="0" borderId="0" xfId="0" applyNumberFormat="1" applyFont="1" applyFill="1" applyBorder="1" applyAlignment="1">
      <alignment horizontal="left" vertical="center" shrinkToFit="1"/>
    </xf>
    <xf numFmtId="0" fontId="0" fillId="0" borderId="0" xfId="0" applyFill="1"/>
    <xf numFmtId="14" fontId="3" fillId="0" borderId="0" xfId="0" applyNumberFormat="1" applyFont="1" applyFill="1" applyAlignment="1">
      <alignment horizontal="center"/>
    </xf>
    <xf numFmtId="0" fontId="3" fillId="0" borderId="0" xfId="0" applyFont="1" applyFill="1"/>
    <xf numFmtId="0" fontId="28" fillId="0" borderId="0" xfId="0" applyFont="1" applyFill="1" applyBorder="1" applyAlignment="1">
      <alignment vertical="center" wrapText="1"/>
    </xf>
    <xf numFmtId="0" fontId="17" fillId="0" borderId="28" xfId="0" applyNumberFormat="1" applyFont="1" applyFill="1" applyBorder="1" applyAlignment="1">
      <alignment horizontal="left" vertical="center" shrinkToFit="1"/>
    </xf>
    <xf numFmtId="0" fontId="17" fillId="0" borderId="35" xfId="0" applyNumberFormat="1" applyFont="1" applyFill="1" applyBorder="1" applyAlignment="1">
      <alignment horizontal="left" vertical="center" shrinkToFit="1"/>
    </xf>
    <xf numFmtId="0" fontId="35" fillId="0" borderId="0" xfId="0" applyFont="1" applyAlignment="1">
      <alignment vertical="center"/>
    </xf>
    <xf numFmtId="164" fontId="15" fillId="2" borderId="1" xfId="0" applyNumberFormat="1" applyFont="1" applyFill="1" applyBorder="1" applyAlignment="1">
      <alignment horizontal="center" vertical="center" shrinkToFit="1"/>
    </xf>
    <xf numFmtId="0" fontId="9" fillId="2" borderId="2" xfId="0" applyNumberFormat="1" applyFont="1" applyFill="1" applyBorder="1" applyAlignment="1">
      <alignment horizontal="left" vertical="center" shrinkToFit="1"/>
    </xf>
    <xf numFmtId="164" fontId="15" fillId="6" borderId="26" xfId="0" applyNumberFormat="1" applyFont="1" applyFill="1" applyBorder="1" applyAlignment="1">
      <alignment horizontal="center" vertical="center" shrinkToFit="1"/>
    </xf>
    <xf numFmtId="0" fontId="17" fillId="6" borderId="2" xfId="0" applyNumberFormat="1" applyFont="1" applyFill="1" applyBorder="1" applyAlignment="1">
      <alignment horizontal="left" vertical="center" shrinkToFit="1"/>
    </xf>
    <xf numFmtId="164" fontId="15" fillId="6" borderId="1" xfId="0" applyNumberFormat="1" applyFont="1" applyFill="1" applyBorder="1" applyAlignment="1">
      <alignment horizontal="center" vertical="center" shrinkToFit="1"/>
    </xf>
    <xf numFmtId="0" fontId="11" fillId="6" borderId="7" xfId="0" applyFont="1" applyFill="1" applyBorder="1"/>
    <xf numFmtId="0" fontId="11" fillId="6" borderId="35" xfId="0" applyFont="1" applyFill="1" applyBorder="1"/>
    <xf numFmtId="0" fontId="11" fillId="6" borderId="0" xfId="0" applyFont="1" applyFill="1" applyBorder="1"/>
    <xf numFmtId="0" fontId="10" fillId="6" borderId="0" xfId="0" applyFont="1" applyFill="1" applyBorder="1"/>
    <xf numFmtId="0" fontId="0" fillId="6" borderId="23" xfId="0" applyFill="1" applyBorder="1"/>
    <xf numFmtId="0" fontId="11" fillId="6" borderId="27" xfId="0" applyFont="1" applyFill="1" applyBorder="1"/>
    <xf numFmtId="0" fontId="5" fillId="6" borderId="27" xfId="0" applyFont="1" applyFill="1" applyBorder="1"/>
    <xf numFmtId="0" fontId="3" fillId="6" borderId="25" xfId="0" applyFont="1" applyFill="1" applyBorder="1" applyAlignment="1">
      <alignment horizontal="right"/>
    </xf>
    <xf numFmtId="0" fontId="17" fillId="6" borderId="35" xfId="0" applyNumberFormat="1" applyFont="1" applyFill="1" applyBorder="1" applyAlignment="1">
      <alignment horizontal="left" vertical="center" shrinkToFit="1"/>
    </xf>
    <xf numFmtId="164" fontId="15" fillId="2" borderId="26" xfId="0" applyNumberFormat="1" applyFont="1" applyFill="1" applyBorder="1" applyAlignment="1">
      <alignment horizontal="center" vertical="center" shrinkToFit="1"/>
    </xf>
    <xf numFmtId="0" fontId="17" fillId="2" borderId="2" xfId="0" applyNumberFormat="1" applyFont="1" applyFill="1" applyBorder="1" applyAlignment="1">
      <alignment horizontal="left" vertical="center" shrinkToFit="1"/>
    </xf>
    <xf numFmtId="164" fontId="15" fillId="2" borderId="19" xfId="0" applyNumberFormat="1" applyFont="1" applyFill="1" applyBorder="1" applyAlignment="1">
      <alignment horizontal="center" vertical="center" shrinkToFit="1"/>
    </xf>
    <xf numFmtId="0" fontId="17" fillId="2" borderId="4" xfId="0" applyNumberFormat="1" applyFont="1" applyFill="1" applyBorder="1" applyAlignment="1">
      <alignment horizontal="left" vertical="center" shrinkToFit="1"/>
    </xf>
    <xf numFmtId="0" fontId="17" fillId="2" borderId="35" xfId="0" applyNumberFormat="1" applyFont="1" applyFill="1" applyBorder="1" applyAlignment="1">
      <alignment horizontal="left" vertical="center" shrinkToFit="1"/>
    </xf>
    <xf numFmtId="0" fontId="37" fillId="6" borderId="19" xfId="0" applyNumberFormat="1" applyFont="1" applyFill="1" applyBorder="1" applyAlignment="1">
      <alignment vertical="center" shrinkToFit="1"/>
    </xf>
    <xf numFmtId="0" fontId="44" fillId="6" borderId="4" xfId="0" applyNumberFormat="1" applyFont="1" applyFill="1" applyBorder="1" applyAlignment="1">
      <alignment vertical="center" shrinkToFit="1"/>
    </xf>
    <xf numFmtId="0" fontId="46" fillId="6" borderId="4" xfId="0" applyNumberFormat="1" applyFont="1" applyFill="1" applyBorder="1" applyAlignment="1">
      <alignment vertical="center" shrinkToFit="1"/>
    </xf>
    <xf numFmtId="0" fontId="43" fillId="6" borderId="19" xfId="0" applyNumberFormat="1" applyFont="1" applyFill="1" applyBorder="1" applyAlignment="1">
      <alignment vertical="center"/>
    </xf>
    <xf numFmtId="0" fontId="11" fillId="6" borderId="23" xfId="0" applyFont="1" applyFill="1" applyBorder="1"/>
    <xf numFmtId="164" fontId="15" fillId="6" borderId="7" xfId="0" applyNumberFormat="1" applyFont="1" applyFill="1" applyBorder="1" applyAlignment="1">
      <alignment horizontal="center" vertical="center" shrinkToFit="1"/>
    </xf>
    <xf numFmtId="0" fontId="34" fillId="6" borderId="0" xfId="0" applyFont="1" applyFill="1" applyBorder="1" applyAlignment="1">
      <alignment wrapText="1"/>
    </xf>
    <xf numFmtId="0" fontId="34" fillId="6" borderId="8" xfId="0" applyFont="1" applyFill="1" applyBorder="1" applyAlignment="1">
      <alignment wrapText="1"/>
    </xf>
    <xf numFmtId="0" fontId="11" fillId="6" borderId="8" xfId="0" applyFont="1" applyFill="1" applyBorder="1"/>
    <xf numFmtId="0" fontId="5" fillId="6" borderId="8" xfId="0" applyFont="1" applyFill="1" applyBorder="1"/>
    <xf numFmtId="0" fontId="3" fillId="6" borderId="37" xfId="0" applyFont="1" applyFill="1" applyBorder="1" applyAlignment="1">
      <alignment horizontal="right"/>
    </xf>
    <xf numFmtId="0" fontId="17" fillId="6" borderId="7" xfId="0" applyNumberFormat="1" applyFont="1" applyFill="1" applyBorder="1" applyAlignment="1">
      <alignment horizontal="left" vertical="center" shrinkToFit="1"/>
    </xf>
    <xf numFmtId="0" fontId="25" fillId="6" borderId="7" xfId="0" applyFont="1" applyFill="1" applyBorder="1" applyAlignment="1">
      <alignment horizontal="left" indent="1"/>
    </xf>
    <xf numFmtId="0" fontId="48" fillId="6" borderId="1" xfId="0" applyFont="1" applyFill="1" applyBorder="1" applyAlignment="1">
      <alignment horizontal="left" indent="1"/>
    </xf>
    <xf numFmtId="0" fontId="49" fillId="6" borderId="7" xfId="0" applyFont="1" applyFill="1" applyBorder="1"/>
    <xf numFmtId="0" fontId="49" fillId="6" borderId="3" xfId="0" applyFont="1" applyFill="1" applyBorder="1" applyAlignment="1">
      <alignment horizontal="left" indent="1"/>
    </xf>
    <xf numFmtId="0" fontId="49" fillId="6" borderId="0" xfId="0" applyFont="1" applyFill="1" applyBorder="1"/>
    <xf numFmtId="0" fontId="49" fillId="6" borderId="39" xfId="0" applyFont="1" applyFill="1" applyBorder="1" applyAlignment="1">
      <alignment horizontal="left" indent="1"/>
    </xf>
    <xf numFmtId="0" fontId="49" fillId="6" borderId="27" xfId="0" applyFont="1" applyFill="1" applyBorder="1"/>
    <xf numFmtId="0" fontId="11" fillId="6" borderId="27" xfId="0" applyFont="1" applyFill="1" applyBorder="1" applyAlignment="1">
      <alignment horizontal="left" indent="1"/>
    </xf>
    <xf numFmtId="0" fontId="9" fillId="6" borderId="19" xfId="0" applyNumberFormat="1" applyFont="1" applyFill="1" applyBorder="1" applyAlignment="1">
      <alignment vertical="center" shrinkToFit="1"/>
    </xf>
    <xf numFmtId="0" fontId="56" fillId="6" borderId="4" xfId="0" applyNumberFormat="1" applyFont="1" applyFill="1" applyBorder="1" applyAlignment="1">
      <alignment vertical="center" shrinkToFit="1"/>
    </xf>
    <xf numFmtId="0" fontId="28" fillId="0" borderId="0" xfId="0" applyFont="1" applyBorder="1" applyAlignment="1">
      <alignment horizontal="left" vertical="center" wrapText="1"/>
    </xf>
    <xf numFmtId="0" fontId="28" fillId="0" borderId="3" xfId="0" applyFont="1" applyFill="1" applyBorder="1" applyAlignment="1">
      <alignment vertical="center" wrapText="1"/>
    </xf>
    <xf numFmtId="0" fontId="28" fillId="0" borderId="23" xfId="0" applyFont="1" applyFill="1" applyBorder="1" applyAlignment="1">
      <alignment vertical="center" wrapText="1"/>
    </xf>
    <xf numFmtId="0" fontId="53" fillId="0" borderId="19" xfId="0" applyNumberFormat="1" applyFont="1" applyFill="1" applyBorder="1" applyAlignment="1">
      <alignment vertical="center" wrapText="1" shrinkToFit="1"/>
    </xf>
    <xf numFmtId="0" fontId="53" fillId="0" borderId="4" xfId="0" applyNumberFormat="1" applyFont="1" applyFill="1" applyBorder="1" applyAlignment="1">
      <alignment vertical="center" wrapText="1" shrinkToFit="1"/>
    </xf>
    <xf numFmtId="0" fontId="57" fillId="0" borderId="5" xfId="0" applyNumberFormat="1" applyFont="1" applyFill="1" applyBorder="1" applyAlignment="1">
      <alignment vertical="center" wrapText="1" shrinkToFit="1"/>
    </xf>
    <xf numFmtId="0" fontId="57" fillId="0" borderId="6" xfId="0" applyNumberFormat="1" applyFont="1" applyFill="1" applyBorder="1" applyAlignment="1">
      <alignment vertical="center" wrapText="1" shrinkToFit="1"/>
    </xf>
    <xf numFmtId="0" fontId="53" fillId="0" borderId="18"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30" fillId="0" borderId="0" xfId="0" applyNumberFormat="1" applyFont="1" applyFill="1" applyBorder="1" applyAlignment="1">
      <alignment horizontal="center" vertical="center" shrinkToFit="1"/>
    </xf>
    <xf numFmtId="0" fontId="0" fillId="0" borderId="40" xfId="0" applyBorder="1" applyAlignment="1">
      <alignment vertical="center"/>
    </xf>
    <xf numFmtId="164" fontId="15" fillId="8" borderId="26" xfId="0" applyNumberFormat="1" applyFont="1" applyFill="1" applyBorder="1" applyAlignment="1">
      <alignment horizontal="center" vertical="center" shrinkToFit="1"/>
    </xf>
    <xf numFmtId="0" fontId="17" fillId="8" borderId="2" xfId="0" applyNumberFormat="1" applyFont="1" applyFill="1" applyBorder="1" applyAlignment="1">
      <alignment horizontal="left" vertical="center" shrinkToFit="1"/>
    </xf>
    <xf numFmtId="0" fontId="55" fillId="0" borderId="18" xfId="0" applyNumberFormat="1" applyFont="1" applyFill="1" applyBorder="1" applyAlignment="1">
      <alignment vertical="center" wrapText="1" shrinkToFit="1"/>
    </xf>
    <xf numFmtId="0" fontId="55" fillId="0" borderId="23" xfId="0" applyNumberFormat="1" applyFont="1" applyFill="1" applyBorder="1" applyAlignment="1">
      <alignment vertical="center" wrapText="1" shrinkToFit="1"/>
    </xf>
    <xf numFmtId="0" fontId="17" fillId="6" borderId="22" xfId="0" applyNumberFormat="1" applyFont="1" applyFill="1" applyBorder="1" applyAlignment="1">
      <alignment horizontal="left" vertical="center" shrinkToFit="1"/>
    </xf>
    <xf numFmtId="0" fontId="17" fillId="6" borderId="28" xfId="0" applyNumberFormat="1" applyFont="1" applyFill="1" applyBorder="1" applyAlignment="1">
      <alignment horizontal="left" vertical="center" shrinkToFit="1"/>
    </xf>
    <xf numFmtId="164" fontId="15" fillId="6" borderId="28" xfId="0" applyNumberFormat="1" applyFont="1" applyFill="1" applyBorder="1" applyAlignment="1">
      <alignment horizontal="center" vertical="center" shrinkToFit="1"/>
    </xf>
    <xf numFmtId="164" fontId="15" fillId="9" borderId="26" xfId="0" applyNumberFormat="1" applyFont="1" applyFill="1" applyBorder="1" applyAlignment="1">
      <alignment horizontal="center" vertical="center" shrinkToFit="1"/>
    </xf>
    <xf numFmtId="0" fontId="17" fillId="9" borderId="2" xfId="0" applyNumberFormat="1" applyFont="1" applyFill="1" applyBorder="1" applyAlignment="1">
      <alignment horizontal="left" vertical="center" shrinkToFit="1"/>
    </xf>
    <xf numFmtId="164" fontId="15" fillId="9" borderId="1" xfId="0" applyNumberFormat="1" applyFont="1" applyFill="1" applyBorder="1" applyAlignment="1">
      <alignment horizontal="center" vertical="center" shrinkToFit="1"/>
    </xf>
    <xf numFmtId="0" fontId="17" fillId="9" borderId="35" xfId="0" applyNumberFormat="1" applyFont="1" applyFill="1" applyBorder="1" applyAlignment="1">
      <alignment horizontal="left" vertical="center" shrinkToFit="1"/>
    </xf>
    <xf numFmtId="164" fontId="15" fillId="9" borderId="7" xfId="0" applyNumberFormat="1" applyFont="1" applyFill="1" applyBorder="1" applyAlignment="1">
      <alignment horizontal="center" vertical="center" shrinkToFit="1"/>
    </xf>
    <xf numFmtId="0" fontId="9" fillId="9" borderId="3" xfId="0" applyNumberFormat="1" applyFont="1" applyFill="1" applyBorder="1" applyAlignment="1">
      <alignment horizontal="center" vertical="center" shrinkToFit="1"/>
    </xf>
    <xf numFmtId="0" fontId="9" fillId="9" borderId="23" xfId="0" applyNumberFormat="1" applyFont="1" applyFill="1" applyBorder="1" applyAlignment="1">
      <alignment horizontal="center" vertical="center" shrinkToFit="1"/>
    </xf>
    <xf numFmtId="164" fontId="15" fillId="9" borderId="19" xfId="0" applyNumberFormat="1" applyFont="1" applyFill="1" applyBorder="1" applyAlignment="1">
      <alignment horizontal="center" vertical="center" shrinkToFit="1"/>
    </xf>
    <xf numFmtId="164" fontId="15" fillId="9" borderId="21" xfId="0" applyNumberFormat="1" applyFont="1" applyFill="1" applyBorder="1" applyAlignment="1">
      <alignment horizontal="center" vertical="center" shrinkToFit="1"/>
    </xf>
    <xf numFmtId="0" fontId="17" fillId="9" borderId="22" xfId="0" applyNumberFormat="1" applyFont="1" applyFill="1" applyBorder="1" applyAlignment="1">
      <alignment horizontal="left" vertical="center" shrinkToFit="1"/>
    </xf>
    <xf numFmtId="0" fontId="0" fillId="9" borderId="19" xfId="0" applyFill="1" applyBorder="1" applyAlignment="1">
      <alignment vertical="center"/>
    </xf>
    <xf numFmtId="0" fontId="0" fillId="9" borderId="23" xfId="0" applyFill="1" applyBorder="1" applyAlignment="1">
      <alignment vertical="center"/>
    </xf>
    <xf numFmtId="0" fontId="17" fillId="9" borderId="4" xfId="0" applyNumberFormat="1" applyFont="1" applyFill="1" applyBorder="1" applyAlignment="1">
      <alignment horizontal="left" vertical="center" shrinkToFit="1"/>
    </xf>
    <xf numFmtId="0" fontId="29" fillId="9" borderId="0" xfId="0" applyFont="1" applyFill="1" applyBorder="1" applyAlignment="1">
      <alignment horizontal="left" vertical="center" wrapText="1"/>
    </xf>
    <xf numFmtId="0" fontId="29" fillId="9" borderId="23" xfId="0" applyFont="1" applyFill="1" applyBorder="1" applyAlignment="1">
      <alignment horizontal="left" vertical="center" wrapText="1"/>
    </xf>
    <xf numFmtId="0" fontId="17" fillId="9" borderId="7" xfId="0" applyNumberFormat="1" applyFont="1" applyFill="1" applyBorder="1" applyAlignment="1">
      <alignment horizontal="left" vertical="center" shrinkToFit="1"/>
    </xf>
    <xf numFmtId="0" fontId="0" fillId="9" borderId="0" xfId="0" applyFill="1" applyBorder="1" applyAlignment="1">
      <alignment vertical="center"/>
    </xf>
    <xf numFmtId="0" fontId="9" fillId="9" borderId="19" xfId="0" applyNumberFormat="1" applyFont="1" applyFill="1" applyBorder="1" applyAlignment="1">
      <alignment horizontal="center" vertical="center" shrinkToFit="1"/>
    </xf>
    <xf numFmtId="0" fontId="53" fillId="0" borderId="0" xfId="0" applyFont="1" applyBorder="1" applyAlignment="1">
      <alignment horizontal="center" vertical="center" wrapText="1"/>
    </xf>
    <xf numFmtId="0" fontId="62" fillId="0" borderId="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53" fillId="9" borderId="23" xfId="0" applyFont="1" applyFill="1" applyBorder="1" applyAlignment="1">
      <alignment horizontal="center" vertical="center" wrapText="1"/>
    </xf>
    <xf numFmtId="0" fontId="53" fillId="9" borderId="19" xfId="0" applyFont="1" applyFill="1" applyBorder="1" applyAlignment="1">
      <alignment horizontal="center" vertical="center" wrapText="1"/>
    </xf>
    <xf numFmtId="0" fontId="62" fillId="0" borderId="23" xfId="0" applyFont="1" applyFill="1" applyBorder="1" applyAlignment="1">
      <alignment horizontal="center" vertical="center" wrapText="1"/>
    </xf>
    <xf numFmtId="0" fontId="54" fillId="6" borderId="0" xfId="0" applyFont="1" applyFill="1" applyBorder="1" applyAlignment="1">
      <alignment wrapText="1"/>
    </xf>
    <xf numFmtId="0" fontId="76" fillId="0" borderId="0" xfId="0" applyFont="1" applyFill="1" applyBorder="1" applyAlignment="1">
      <alignment vertical="center" wrapText="1"/>
    </xf>
    <xf numFmtId="0" fontId="76" fillId="0" borderId="23" xfId="0" applyFont="1" applyFill="1" applyBorder="1" applyAlignment="1">
      <alignment vertical="center" wrapText="1"/>
    </xf>
    <xf numFmtId="0" fontId="9" fillId="0" borderId="5" xfId="0" applyNumberFormat="1" applyFont="1" applyFill="1" applyBorder="1" applyAlignment="1">
      <alignment vertical="center" shrinkToFit="1"/>
    </xf>
    <xf numFmtId="0" fontId="9" fillId="0" borderId="6" xfId="0" applyNumberFormat="1" applyFont="1" applyFill="1" applyBorder="1" applyAlignment="1">
      <alignment vertical="center" shrinkToFit="1"/>
    </xf>
    <xf numFmtId="0" fontId="9" fillId="9" borderId="19" xfId="0" applyNumberFormat="1" applyFont="1" applyFill="1" applyBorder="1" applyAlignment="1">
      <alignment horizontal="center" vertical="center" shrinkToFit="1"/>
    </xf>
    <xf numFmtId="0" fontId="9" fillId="9" borderId="4" xfId="0" applyNumberFormat="1" applyFont="1" applyFill="1" applyBorder="1" applyAlignment="1">
      <alignment horizontal="center" vertical="center" shrinkToFit="1"/>
    </xf>
    <xf numFmtId="0" fontId="53" fillId="9" borderId="23" xfId="0" applyNumberFormat="1" applyFont="1" applyFill="1" applyBorder="1" applyAlignment="1">
      <alignment horizontal="center" vertical="center" wrapText="1" shrinkToFit="1"/>
    </xf>
    <xf numFmtId="0" fontId="75" fillId="0" borderId="0" xfId="0" applyFont="1" applyFill="1" applyBorder="1" applyAlignment="1">
      <alignment horizontal="left" vertical="center" wrapText="1"/>
    </xf>
    <xf numFmtId="0" fontId="70" fillId="8" borderId="19" xfId="0" applyFont="1" applyFill="1" applyBorder="1" applyAlignment="1">
      <alignment horizontal="center" vertical="center" wrapText="1"/>
    </xf>
    <xf numFmtId="0" fontId="70" fillId="8" borderId="23"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53" fillId="9" borderId="0" xfId="0" applyNumberFormat="1" applyFont="1" applyFill="1" applyBorder="1" applyAlignment="1">
      <alignment horizontal="center" vertical="center" wrapText="1" shrinkToFit="1"/>
    </xf>
    <xf numFmtId="164" fontId="15" fillId="0" borderId="0" xfId="0" applyNumberFormat="1" applyFont="1" applyFill="1" applyBorder="1" applyAlignment="1">
      <alignment horizontal="center" vertical="center" shrinkToFit="1"/>
    </xf>
    <xf numFmtId="164" fontId="15" fillId="0" borderId="19" xfId="0" applyNumberFormat="1" applyFont="1" applyFill="1" applyBorder="1" applyAlignment="1">
      <alignment horizontal="center" vertical="center" shrinkToFit="1"/>
    </xf>
    <xf numFmtId="0" fontId="17" fillId="0" borderId="23" xfId="0" applyNumberFormat="1" applyFont="1" applyFill="1" applyBorder="1" applyAlignment="1">
      <alignment horizontal="left" vertical="center" shrinkToFit="1"/>
    </xf>
    <xf numFmtId="0" fontId="55" fillId="0" borderId="0" xfId="0" applyNumberFormat="1" applyFont="1" applyFill="1" applyBorder="1" applyAlignment="1">
      <alignment vertical="center" wrapText="1" shrinkToFit="1"/>
    </xf>
    <xf numFmtId="0" fontId="45" fillId="0" borderId="0" xfId="0" applyNumberFormat="1" applyFont="1" applyFill="1" applyBorder="1" applyAlignment="1">
      <alignment vertical="center" wrapText="1" shrinkToFit="1"/>
    </xf>
    <xf numFmtId="0" fontId="45" fillId="0" borderId="19" xfId="0" applyNumberFormat="1" applyFont="1" applyFill="1" applyBorder="1" applyAlignment="1">
      <alignment vertical="center" wrapText="1" shrinkToFit="1"/>
    </xf>
    <xf numFmtId="0" fontId="45" fillId="0" borderId="23" xfId="0" applyNumberFormat="1" applyFont="1" applyFill="1" applyBorder="1" applyAlignment="1">
      <alignment vertical="center" wrapText="1" shrinkToFit="1"/>
    </xf>
    <xf numFmtId="0" fontId="75" fillId="0" borderId="23"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 xfId="0" applyFont="1" applyFill="1" applyBorder="1" applyAlignment="1">
      <alignment horizontal="center" vertical="center"/>
    </xf>
    <xf numFmtId="166" fontId="14" fillId="3" borderId="9" xfId="0" applyNumberFormat="1" applyFont="1" applyFill="1" applyBorder="1" applyAlignment="1">
      <alignment horizontal="center" vertical="center"/>
    </xf>
    <xf numFmtId="166" fontId="14" fillId="3" borderId="10" xfId="0" applyNumberFormat="1"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4" xfId="0" applyFont="1" applyFill="1" applyBorder="1" applyAlignment="1">
      <alignment horizontal="center"/>
    </xf>
    <xf numFmtId="0" fontId="19" fillId="0" borderId="3"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4" xfId="1" applyFont="1" applyFill="1" applyBorder="1" applyAlignment="1" applyProtection="1">
      <alignment horizontal="center" vertical="center"/>
    </xf>
    <xf numFmtId="0" fontId="9" fillId="0" borderId="3" xfId="0" applyNumberFormat="1" applyFont="1" applyFill="1" applyBorder="1" applyAlignment="1">
      <alignment horizontal="center" vertical="center" shrinkToFit="1"/>
    </xf>
    <xf numFmtId="0" fontId="9" fillId="0" borderId="4" xfId="0" applyNumberFormat="1" applyFont="1" applyFill="1" applyBorder="1" applyAlignment="1">
      <alignment horizontal="center" vertical="center" shrinkToFit="1"/>
    </xf>
    <xf numFmtId="165" fontId="16" fillId="0" borderId="0" xfId="0" applyNumberFormat="1" applyFont="1" applyFill="1" applyBorder="1" applyAlignment="1">
      <alignment horizontal="center" vertical="center"/>
    </xf>
    <xf numFmtId="0" fontId="9" fillId="0" borderId="5" xfId="0" applyNumberFormat="1" applyFont="1" applyFill="1" applyBorder="1" applyAlignment="1">
      <alignment horizontal="center" vertical="center" shrinkToFit="1"/>
    </xf>
    <xf numFmtId="0" fontId="9" fillId="0" borderId="6" xfId="0" applyNumberFormat="1" applyFont="1" applyFill="1" applyBorder="1" applyAlignment="1">
      <alignment horizontal="center" vertical="center" shrinkToFit="1"/>
    </xf>
    <xf numFmtId="0" fontId="9" fillId="4" borderId="3" xfId="0" applyNumberFormat="1" applyFont="1" applyFill="1" applyBorder="1" applyAlignment="1">
      <alignment horizontal="center" vertical="center" wrapText="1" shrinkToFit="1"/>
    </xf>
    <xf numFmtId="0" fontId="9" fillId="4" borderId="0" xfId="0" applyNumberFormat="1" applyFont="1" applyFill="1" applyBorder="1" applyAlignment="1">
      <alignment horizontal="center" vertical="center" wrapText="1" shrinkToFit="1"/>
    </xf>
    <xf numFmtId="0" fontId="9" fillId="4" borderId="15" xfId="0" applyNumberFormat="1" applyFont="1" applyFill="1" applyBorder="1" applyAlignment="1">
      <alignment horizontal="center" vertical="center" wrapText="1" shrinkToFit="1"/>
    </xf>
    <xf numFmtId="166" fontId="14" fillId="3" borderId="31" xfId="0" applyNumberFormat="1" applyFont="1" applyFill="1" applyBorder="1" applyAlignment="1">
      <alignment horizontal="center" vertical="center"/>
    </xf>
    <xf numFmtId="166" fontId="14" fillId="3" borderId="32" xfId="0" applyNumberFormat="1" applyFont="1" applyFill="1" applyBorder="1" applyAlignment="1">
      <alignment horizontal="center" vertical="center"/>
    </xf>
    <xf numFmtId="166" fontId="14" fillId="3" borderId="33" xfId="0" applyNumberFormat="1" applyFont="1" applyFill="1" applyBorder="1" applyAlignment="1">
      <alignment horizontal="center" vertical="center"/>
    </xf>
    <xf numFmtId="166" fontId="14" fillId="3" borderId="34" xfId="0" applyNumberFormat="1" applyFont="1" applyFill="1" applyBorder="1" applyAlignment="1">
      <alignment horizontal="center" vertical="center"/>
    </xf>
    <xf numFmtId="0" fontId="9" fillId="2" borderId="3" xfId="0" applyNumberFormat="1" applyFont="1" applyFill="1" applyBorder="1" applyAlignment="1">
      <alignment horizontal="center" vertical="center" shrinkToFit="1"/>
    </xf>
    <xf numFmtId="0" fontId="9" fillId="2" borderId="23" xfId="0" applyNumberFormat="1" applyFont="1" applyFill="1" applyBorder="1" applyAlignment="1">
      <alignment horizontal="center" vertical="center" shrinkToFit="1"/>
    </xf>
    <xf numFmtId="0" fontId="29" fillId="0" borderId="0" xfId="0" applyNumberFormat="1" applyFont="1" applyFill="1" applyBorder="1" applyAlignment="1">
      <alignment horizontal="center" vertical="center" wrapText="1" shrinkToFit="1"/>
    </xf>
    <xf numFmtId="0" fontId="29" fillId="0" borderId="23" xfId="0" applyNumberFormat="1" applyFont="1" applyFill="1" applyBorder="1" applyAlignment="1">
      <alignment horizontal="center" vertical="center" wrapText="1" shrinkToFit="1"/>
    </xf>
    <xf numFmtId="0" fontId="29" fillId="0" borderId="19" xfId="0" applyNumberFormat="1" applyFont="1" applyFill="1" applyBorder="1" applyAlignment="1">
      <alignment horizontal="center" vertical="center" wrapText="1" shrinkToFit="1"/>
    </xf>
    <xf numFmtId="0" fontId="29" fillId="0" borderId="4" xfId="0" applyNumberFormat="1" applyFont="1" applyFill="1" applyBorder="1" applyAlignment="1">
      <alignment horizontal="center" vertical="center" wrapText="1" shrinkToFit="1"/>
    </xf>
    <xf numFmtId="0" fontId="58" fillId="0" borderId="0" xfId="0" applyFont="1" applyBorder="1" applyAlignment="1">
      <alignment horizontal="center" vertical="top" wrapText="1"/>
    </xf>
    <xf numFmtId="0" fontId="58" fillId="0" borderId="23" xfId="0" applyFont="1" applyBorder="1" applyAlignment="1">
      <alignment horizontal="center" vertical="top" wrapText="1"/>
    </xf>
    <xf numFmtId="0" fontId="58" fillId="0" borderId="19" xfId="0" applyFont="1" applyBorder="1" applyAlignment="1">
      <alignment horizontal="center" vertical="top" wrapText="1"/>
    </xf>
    <xf numFmtId="0" fontId="9" fillId="2" borderId="19" xfId="0" applyNumberFormat="1" applyFont="1" applyFill="1" applyBorder="1" applyAlignment="1">
      <alignment horizontal="center" vertical="center" shrinkToFit="1"/>
    </xf>
    <xf numFmtId="0" fontId="9" fillId="2" borderId="4" xfId="0" applyNumberFormat="1" applyFont="1" applyFill="1" applyBorder="1" applyAlignment="1">
      <alignment horizontal="center" vertical="center" shrinkToFit="1"/>
    </xf>
    <xf numFmtId="0" fontId="28" fillId="0" borderId="18" xfId="0" applyFont="1" applyBorder="1" applyAlignment="1">
      <alignment horizontal="left" vertical="center" wrapText="1"/>
    </xf>
    <xf numFmtId="0" fontId="28" fillId="0" borderId="15" xfId="0" applyFont="1" applyBorder="1" applyAlignment="1">
      <alignment horizontal="left" vertical="center" wrapText="1"/>
    </xf>
    <xf numFmtId="0" fontId="58" fillId="0" borderId="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4" xfId="0" applyFont="1" applyFill="1" applyBorder="1" applyAlignment="1">
      <alignment horizontal="center" vertical="center" wrapText="1"/>
    </xf>
    <xf numFmtId="0" fontId="9" fillId="0" borderId="0" xfId="0" applyNumberFormat="1" applyFont="1" applyFill="1" applyBorder="1" applyAlignment="1">
      <alignment horizontal="center" vertical="center" shrinkToFit="1"/>
    </xf>
    <xf numFmtId="0" fontId="9" fillId="2" borderId="5" xfId="0" applyNumberFormat="1" applyFont="1" applyFill="1" applyBorder="1" applyAlignment="1">
      <alignment horizontal="center" vertical="center" shrinkToFit="1"/>
    </xf>
    <xf numFmtId="0" fontId="9" fillId="2" borderId="37" xfId="0" applyNumberFormat="1" applyFont="1" applyFill="1" applyBorder="1" applyAlignment="1">
      <alignment horizontal="center" vertical="center" shrinkToFit="1"/>
    </xf>
    <xf numFmtId="0" fontId="37" fillId="0" borderId="18"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9" fillId="2" borderId="36" xfId="0" applyNumberFormat="1" applyFont="1" applyFill="1" applyBorder="1" applyAlignment="1">
      <alignment horizontal="center" vertical="center" shrinkToFit="1"/>
    </xf>
    <xf numFmtId="0" fontId="9" fillId="2" borderId="6" xfId="0" applyNumberFormat="1" applyFont="1" applyFill="1" applyBorder="1" applyAlignment="1">
      <alignment horizontal="center" vertical="center" shrinkToFit="1"/>
    </xf>
    <xf numFmtId="0" fontId="9" fillId="6" borderId="3" xfId="0" applyNumberFormat="1" applyFont="1" applyFill="1" applyBorder="1" applyAlignment="1">
      <alignment horizontal="center" vertical="center" shrinkToFit="1"/>
    </xf>
    <xf numFmtId="0" fontId="9" fillId="6" borderId="0" xfId="0" applyNumberFormat="1" applyFont="1" applyFill="1" applyBorder="1" applyAlignment="1">
      <alignment horizontal="center" vertical="center" shrinkToFit="1"/>
    </xf>
    <xf numFmtId="0" fontId="9" fillId="6" borderId="23" xfId="0" applyNumberFormat="1" applyFont="1" applyFill="1" applyBorder="1" applyAlignment="1">
      <alignment horizontal="center" vertical="center" shrinkToFit="1"/>
    </xf>
    <xf numFmtId="0" fontId="9" fillId="6" borderId="27" xfId="0" applyNumberFormat="1" applyFont="1" applyFill="1" applyBorder="1" applyAlignment="1">
      <alignment horizontal="center" vertical="center" shrinkToFit="1"/>
    </xf>
    <xf numFmtId="0" fontId="9" fillId="6" borderId="25" xfId="0" applyNumberFormat="1" applyFont="1" applyFill="1" applyBorder="1" applyAlignment="1">
      <alignment horizontal="center" vertical="center" shrinkToFit="1"/>
    </xf>
    <xf numFmtId="0" fontId="9" fillId="2" borderId="24" xfId="0" applyNumberFormat="1" applyFont="1" applyFill="1" applyBorder="1" applyAlignment="1">
      <alignment horizontal="center" vertical="center" shrinkToFit="1"/>
    </xf>
    <xf numFmtId="0" fontId="9" fillId="2" borderId="38" xfId="0" applyNumberFormat="1" applyFont="1" applyFill="1" applyBorder="1" applyAlignment="1">
      <alignment horizontal="center" vertical="center" shrinkToFit="1"/>
    </xf>
    <xf numFmtId="0" fontId="27" fillId="2" borderId="39" xfId="0" applyNumberFormat="1" applyFont="1" applyFill="1" applyBorder="1" applyAlignment="1">
      <alignment horizontal="center" vertical="center" shrinkToFit="1"/>
    </xf>
    <xf numFmtId="0" fontId="27" fillId="2" borderId="38" xfId="0" applyNumberFormat="1" applyFont="1" applyFill="1" applyBorder="1" applyAlignment="1">
      <alignment horizontal="center" vertical="center" shrinkToFit="1"/>
    </xf>
    <xf numFmtId="0" fontId="9" fillId="0" borderId="39" xfId="0" applyNumberFormat="1" applyFont="1" applyFill="1" applyBorder="1" applyAlignment="1">
      <alignment horizontal="center" vertical="center" shrinkToFit="1"/>
    </xf>
    <xf numFmtId="0" fontId="9" fillId="0" borderId="38" xfId="0" applyNumberFormat="1" applyFont="1" applyFill="1" applyBorder="1" applyAlignment="1">
      <alignment horizontal="center" vertical="center" shrinkToFit="1"/>
    </xf>
    <xf numFmtId="0" fontId="9" fillId="6" borderId="39" xfId="0" applyNumberFormat="1" applyFont="1" applyFill="1" applyBorder="1" applyAlignment="1">
      <alignment horizontal="center" vertical="center" shrinkToFit="1"/>
    </xf>
    <xf numFmtId="0" fontId="27" fillId="2" borderId="3" xfId="0" applyNumberFormat="1" applyFont="1" applyFill="1" applyBorder="1" applyAlignment="1">
      <alignment horizontal="center" vertical="center" shrinkToFit="1"/>
    </xf>
    <xf numFmtId="0" fontId="27" fillId="2" borderId="4" xfId="0" applyNumberFormat="1" applyFont="1" applyFill="1" applyBorder="1" applyAlignment="1">
      <alignment horizontal="center" vertical="center" shrinkToFit="1"/>
    </xf>
    <xf numFmtId="0" fontId="36" fillId="2" borderId="3" xfId="0" applyNumberFormat="1" applyFont="1" applyFill="1" applyBorder="1" applyAlignment="1">
      <alignment horizontal="center" vertical="center" shrinkToFit="1"/>
    </xf>
    <xf numFmtId="0" fontId="36" fillId="2" borderId="4" xfId="0" applyNumberFormat="1" applyFont="1" applyFill="1" applyBorder="1" applyAlignment="1">
      <alignment horizontal="center" vertical="center" shrinkToFit="1"/>
    </xf>
    <xf numFmtId="0" fontId="42" fillId="0" borderId="0" xfId="0" applyFont="1" applyFill="1" applyBorder="1" applyAlignment="1">
      <alignment horizontal="left" vertical="center" wrapText="1"/>
    </xf>
    <xf numFmtId="166" fontId="14" fillId="3" borderId="30" xfId="0" applyNumberFormat="1" applyFont="1" applyFill="1" applyBorder="1" applyAlignment="1">
      <alignment horizontal="center" vertical="center"/>
    </xf>
    <xf numFmtId="166" fontId="14" fillId="3" borderId="29" xfId="0" applyNumberFormat="1" applyFont="1" applyFill="1" applyBorder="1" applyAlignment="1">
      <alignment horizontal="center" vertical="center"/>
    </xf>
    <xf numFmtId="0" fontId="9" fillId="9" borderId="3" xfId="0" applyNumberFormat="1" applyFont="1" applyFill="1" applyBorder="1" applyAlignment="1">
      <alignment horizontal="center" vertical="center" shrinkToFit="1"/>
    </xf>
    <xf numFmtId="0" fontId="9" fillId="9" borderId="23" xfId="0" applyNumberFormat="1" applyFont="1" applyFill="1" applyBorder="1" applyAlignment="1">
      <alignment horizontal="center" vertical="center" shrinkToFit="1"/>
    </xf>
    <xf numFmtId="0" fontId="31" fillId="6" borderId="19" xfId="0" applyNumberFormat="1" applyFont="1" applyFill="1" applyBorder="1" applyAlignment="1">
      <alignment horizontal="left" vertical="center" shrinkToFit="1"/>
    </xf>
    <xf numFmtId="0" fontId="31" fillId="6" borderId="0" xfId="0" applyNumberFormat="1" applyFont="1" applyFill="1" applyBorder="1" applyAlignment="1">
      <alignment horizontal="left" vertical="center" shrinkToFit="1"/>
    </xf>
    <xf numFmtId="0" fontId="9" fillId="6" borderId="4" xfId="0" applyNumberFormat="1" applyFont="1" applyFill="1" applyBorder="1" applyAlignment="1">
      <alignment horizontal="center" vertical="center" shrinkToFit="1"/>
    </xf>
    <xf numFmtId="0" fontId="9" fillId="6" borderId="19" xfId="0" applyNumberFormat="1" applyFont="1" applyFill="1" applyBorder="1" applyAlignment="1">
      <alignment horizontal="center" vertical="center" shrinkToFit="1"/>
    </xf>
    <xf numFmtId="0" fontId="28" fillId="6" borderId="19" xfId="0" applyNumberFormat="1" applyFont="1" applyFill="1" applyBorder="1" applyAlignment="1">
      <alignment horizontal="left" vertical="center" shrinkToFit="1"/>
    </xf>
    <xf numFmtId="0" fontId="28" fillId="6" borderId="0" xfId="0" applyNumberFormat="1" applyFont="1" applyFill="1" applyBorder="1" applyAlignment="1">
      <alignment horizontal="left" vertical="center" shrinkToFit="1"/>
    </xf>
    <xf numFmtId="0" fontId="9" fillId="9" borderId="19" xfId="0" applyNumberFormat="1" applyFont="1" applyFill="1" applyBorder="1" applyAlignment="1">
      <alignment horizontal="center" vertical="center" shrinkToFit="1"/>
    </xf>
    <xf numFmtId="0" fontId="9" fillId="9" borderId="4" xfId="0" applyNumberFormat="1" applyFont="1" applyFill="1" applyBorder="1" applyAlignment="1">
      <alignment horizontal="center" vertical="center" shrinkToFit="1"/>
    </xf>
    <xf numFmtId="0" fontId="9" fillId="6" borderId="36" xfId="0" applyNumberFormat="1" applyFont="1" applyFill="1" applyBorder="1" applyAlignment="1">
      <alignment horizontal="center" vertical="center" shrinkToFit="1"/>
    </xf>
    <xf numFmtId="0" fontId="9" fillId="6" borderId="8" xfId="0" applyNumberFormat="1" applyFont="1" applyFill="1" applyBorder="1" applyAlignment="1">
      <alignment horizontal="center" vertical="center" shrinkToFit="1"/>
    </xf>
    <xf numFmtId="0" fontId="9" fillId="6" borderId="6" xfId="0" applyNumberFormat="1" applyFont="1" applyFill="1" applyBorder="1" applyAlignment="1">
      <alignment horizontal="center" vertical="center" shrinkToFit="1"/>
    </xf>
    <xf numFmtId="0" fontId="51" fillId="0" borderId="3"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3" fillId="0" borderId="19" xfId="0" applyNumberFormat="1" applyFont="1" applyFill="1" applyBorder="1" applyAlignment="1">
      <alignment horizontal="center" vertical="center" wrapText="1" shrinkToFit="1"/>
    </xf>
    <xf numFmtId="0" fontId="53" fillId="0" borderId="4" xfId="0" applyNumberFormat="1" applyFont="1" applyFill="1" applyBorder="1" applyAlignment="1">
      <alignment horizontal="center" vertical="center" wrapText="1" shrinkToFit="1"/>
    </xf>
    <xf numFmtId="0" fontId="59" fillId="0" borderId="18"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9" fillId="9" borderId="5" xfId="0" applyNumberFormat="1" applyFont="1" applyFill="1" applyBorder="1" applyAlignment="1">
      <alignment horizontal="center" vertical="center" shrinkToFit="1"/>
    </xf>
    <xf numFmtId="0" fontId="9" fillId="9" borderId="37" xfId="0" applyNumberFormat="1" applyFont="1" applyFill="1" applyBorder="1" applyAlignment="1">
      <alignment horizontal="center" vertical="center" shrinkToFit="1"/>
    </xf>
    <xf numFmtId="0" fontId="59" fillId="0" borderId="3" xfId="0" applyFont="1" applyBorder="1" applyAlignment="1">
      <alignment horizontal="center" wrapText="1"/>
    </xf>
    <xf numFmtId="0" fontId="59" fillId="0" borderId="4" xfId="0" applyFont="1" applyBorder="1" applyAlignment="1">
      <alignment horizontal="center" wrapText="1"/>
    </xf>
    <xf numFmtId="0" fontId="64" fillId="0" borderId="0" xfId="0"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9" fillId="9" borderId="36" xfId="0" applyNumberFormat="1" applyFont="1" applyFill="1" applyBorder="1" applyAlignment="1">
      <alignment horizontal="center" vertical="center" shrinkToFit="1"/>
    </xf>
    <xf numFmtId="0" fontId="9" fillId="9" borderId="6" xfId="0" applyNumberFormat="1" applyFont="1" applyFill="1" applyBorder="1" applyAlignment="1">
      <alignment horizontal="center" vertical="center" shrinkToFit="1"/>
    </xf>
    <xf numFmtId="0" fontId="9" fillId="9" borderId="0" xfId="0" applyNumberFormat="1" applyFont="1" applyFill="1" applyBorder="1" applyAlignment="1">
      <alignment horizontal="center" vertical="center" shrinkToFit="1"/>
    </xf>
    <xf numFmtId="0" fontId="64" fillId="4" borderId="3" xfId="0" applyNumberFormat="1" applyFont="1" applyFill="1" applyBorder="1" applyAlignment="1">
      <alignment horizontal="center" vertical="top" wrapText="1" shrinkToFit="1"/>
    </xf>
    <xf numFmtId="0" fontId="64" fillId="4" borderId="4" xfId="0" applyNumberFormat="1" applyFont="1" applyFill="1" applyBorder="1" applyAlignment="1">
      <alignment horizontal="center" vertical="top" shrinkToFit="1"/>
    </xf>
    <xf numFmtId="0" fontId="64" fillId="0" borderId="3" xfId="0" applyNumberFormat="1" applyFont="1" applyFill="1" applyBorder="1" applyAlignment="1">
      <alignment horizontal="center" vertical="center" shrinkToFit="1"/>
    </xf>
    <xf numFmtId="0" fontId="64" fillId="0" borderId="4" xfId="0" applyNumberFormat="1" applyFont="1" applyFill="1" applyBorder="1" applyAlignment="1">
      <alignment horizontal="center" vertical="center" shrinkToFit="1"/>
    </xf>
    <xf numFmtId="0" fontId="28" fillId="0" borderId="18" xfId="0" applyFont="1" applyBorder="1" applyAlignment="1">
      <alignment horizontal="center" vertical="center" wrapText="1"/>
    </xf>
    <xf numFmtId="0" fontId="28" fillId="0" borderId="15" xfId="0" applyFont="1" applyBorder="1" applyAlignment="1">
      <alignment horizontal="center" vertical="center" wrapText="1"/>
    </xf>
    <xf numFmtId="0" fontId="31" fillId="0" borderId="19"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9" fillId="9" borderId="8" xfId="0" applyNumberFormat="1" applyFont="1" applyFill="1" applyBorder="1" applyAlignment="1">
      <alignment horizontal="center" vertical="center" shrinkToFit="1"/>
    </xf>
    <xf numFmtId="0" fontId="9" fillId="0" borderId="8" xfId="0" applyNumberFormat="1" applyFont="1" applyFill="1" applyBorder="1" applyAlignment="1">
      <alignment horizontal="center" vertical="center" shrinkToFit="1"/>
    </xf>
    <xf numFmtId="0" fontId="9" fillId="0" borderId="24" xfId="0" applyNumberFormat="1" applyFont="1" applyFill="1" applyBorder="1" applyAlignment="1">
      <alignment horizontal="center" vertical="center" shrinkToFit="1"/>
    </xf>
    <xf numFmtId="0" fontId="9" fillId="0" borderId="25" xfId="0" applyNumberFormat="1" applyFont="1" applyFill="1" applyBorder="1" applyAlignment="1">
      <alignment horizontal="center" vertical="center" shrinkToFit="1"/>
    </xf>
    <xf numFmtId="0" fontId="52" fillId="0" borderId="3" xfId="0" applyFont="1" applyFill="1" applyBorder="1" applyAlignment="1">
      <alignment horizontal="left" vertical="center" wrapText="1"/>
    </xf>
    <xf numFmtId="0" fontId="52" fillId="0" borderId="23"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23" xfId="0" applyFont="1" applyFill="1" applyBorder="1" applyAlignment="1">
      <alignment horizontal="left" vertical="center" wrapText="1"/>
    </xf>
    <xf numFmtId="0" fontId="42" fillId="0" borderId="15" xfId="0" applyFont="1" applyFill="1" applyBorder="1" applyAlignment="1">
      <alignment horizontal="left" vertical="center" wrapText="1"/>
    </xf>
    <xf numFmtId="0" fontId="59" fillId="0" borderId="3" xfId="0" applyNumberFormat="1" applyFont="1" applyFill="1" applyBorder="1" applyAlignment="1">
      <alignment horizontal="center" vertical="center" wrapText="1"/>
    </xf>
    <xf numFmtId="0" fontId="59" fillId="0" borderId="4" xfId="0" applyNumberFormat="1" applyFont="1" applyFill="1" applyBorder="1" applyAlignment="1">
      <alignment horizontal="center" vertical="center" wrapText="1"/>
    </xf>
    <xf numFmtId="0" fontId="81" fillId="0" borderId="18" xfId="0" applyFont="1" applyFill="1" applyBorder="1" applyAlignment="1">
      <alignment horizontal="left" vertical="center" wrapText="1"/>
    </xf>
    <xf numFmtId="0" fontId="81" fillId="0" borderId="15" xfId="0" applyFont="1" applyFill="1" applyBorder="1" applyAlignment="1">
      <alignment horizontal="left" vertical="center" wrapText="1"/>
    </xf>
    <xf numFmtId="0" fontId="42" fillId="0" borderId="3" xfId="0" applyFont="1" applyFill="1" applyBorder="1" applyAlignment="1">
      <alignment horizontal="center" vertical="top" wrapText="1"/>
    </xf>
    <xf numFmtId="0" fontId="42" fillId="0" borderId="15" xfId="0" applyFont="1" applyFill="1" applyBorder="1" applyAlignment="1">
      <alignment horizontal="center" vertical="top" wrapText="1"/>
    </xf>
    <xf numFmtId="0" fontId="42" fillId="0" borderId="3" xfId="0" applyNumberFormat="1" applyFont="1" applyFill="1" applyBorder="1" applyAlignment="1">
      <alignment horizontal="left" vertical="center" wrapText="1" shrinkToFit="1"/>
    </xf>
    <xf numFmtId="0" fontId="42" fillId="0" borderId="0" xfId="0" applyNumberFormat="1" applyFont="1" applyFill="1" applyBorder="1" applyAlignment="1">
      <alignment horizontal="left" vertical="center" shrinkToFit="1"/>
    </xf>
    <xf numFmtId="0" fontId="53" fillId="0" borderId="0" xfId="0" applyNumberFormat="1" applyFont="1" applyFill="1" applyBorder="1" applyAlignment="1">
      <alignment horizontal="center" vertical="center" wrapText="1" shrinkToFit="1"/>
    </xf>
    <xf numFmtId="0" fontId="53" fillId="0" borderId="23" xfId="0" applyNumberFormat="1" applyFont="1" applyFill="1" applyBorder="1" applyAlignment="1">
      <alignment horizontal="center" vertical="center" wrapText="1" shrinkToFit="1"/>
    </xf>
    <xf numFmtId="0" fontId="42" fillId="0" borderId="3" xfId="0" applyNumberFormat="1" applyFont="1" applyFill="1" applyBorder="1" applyAlignment="1">
      <alignment horizontal="center" vertical="center" wrapText="1" shrinkToFit="1"/>
    </xf>
    <xf numFmtId="0" fontId="42" fillId="0" borderId="0" xfId="0" applyNumberFormat="1" applyFont="1" applyFill="1" applyBorder="1" applyAlignment="1">
      <alignment horizontal="center" vertical="center" shrinkToFit="1"/>
    </xf>
    <xf numFmtId="0" fontId="68" fillId="5" borderId="47" xfId="0" applyNumberFormat="1" applyFont="1" applyFill="1" applyBorder="1" applyAlignment="1">
      <alignment horizontal="center" vertical="center" wrapText="1" shrinkToFit="1"/>
    </xf>
    <xf numFmtId="0" fontId="68" fillId="5" borderId="48" xfId="0" applyNumberFormat="1" applyFont="1" applyFill="1" applyBorder="1" applyAlignment="1">
      <alignment horizontal="center" vertical="center" wrapText="1" shrinkToFit="1"/>
    </xf>
    <xf numFmtId="0" fontId="68" fillId="5" borderId="49" xfId="0" applyNumberFormat="1" applyFont="1" applyFill="1" applyBorder="1" applyAlignment="1">
      <alignment horizontal="center" vertical="center" wrapText="1" shrinkToFit="1"/>
    </xf>
    <xf numFmtId="0" fontId="68" fillId="5" borderId="50" xfId="0" applyNumberFormat="1" applyFont="1" applyFill="1" applyBorder="1" applyAlignment="1">
      <alignment horizontal="center" vertical="center" wrapText="1" shrinkToFit="1"/>
    </xf>
    <xf numFmtId="0" fontId="42" fillId="0" borderId="18" xfId="0" applyFont="1" applyFill="1" applyBorder="1" applyAlignment="1">
      <alignment horizontal="center" vertical="top" wrapText="1"/>
    </xf>
    <xf numFmtId="0" fontId="9" fillId="6" borderId="24" xfId="0" applyNumberFormat="1" applyFont="1" applyFill="1" applyBorder="1" applyAlignment="1">
      <alignment horizontal="center" vertical="center" shrinkToFit="1"/>
    </xf>
    <xf numFmtId="0" fontId="63" fillId="0" borderId="42" xfId="0" applyNumberFormat="1" applyFont="1" applyFill="1" applyBorder="1" applyAlignment="1">
      <alignment horizontal="center" vertical="center"/>
    </xf>
    <xf numFmtId="0" fontId="63" fillId="0" borderId="43" xfId="0" applyNumberFormat="1" applyFont="1" applyFill="1" applyBorder="1" applyAlignment="1">
      <alignment horizontal="center" vertical="center"/>
    </xf>
    <xf numFmtId="0" fontId="53" fillId="0" borderId="0"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8" fillId="0" borderId="18" xfId="0" applyNumberFormat="1" applyFont="1" applyFill="1" applyBorder="1" applyAlignment="1">
      <alignment horizontal="center" vertical="center" wrapText="1"/>
    </xf>
    <xf numFmtId="0" fontId="58" fillId="0" borderId="0" xfId="0" applyNumberFormat="1" applyFont="1" applyFill="1" applyBorder="1" applyAlignment="1">
      <alignment horizontal="center" vertical="center" wrapText="1"/>
    </xf>
    <xf numFmtId="0" fontId="42" fillId="0" borderId="18" xfId="0" applyFont="1" applyFill="1" applyBorder="1" applyAlignment="1">
      <alignment horizontal="left" vertical="center"/>
    </xf>
    <xf numFmtId="0" fontId="42" fillId="0" borderId="23" xfId="0" applyFont="1" applyFill="1" applyBorder="1" applyAlignment="1">
      <alignment horizontal="left" vertical="center"/>
    </xf>
    <xf numFmtId="0" fontId="77" fillId="6" borderId="0" xfId="0" applyNumberFormat="1" applyFont="1" applyFill="1" applyBorder="1" applyAlignment="1">
      <alignment horizontal="left" vertical="center" wrapText="1" shrinkToFit="1"/>
    </xf>
    <xf numFmtId="0" fontId="80" fillId="6" borderId="0" xfId="0" applyFont="1" applyFill="1" applyBorder="1" applyAlignment="1">
      <alignment horizontal="center" wrapText="1"/>
    </xf>
    <xf numFmtId="0" fontId="80" fillId="6" borderId="23" xfId="0" applyFont="1" applyFill="1" applyBorder="1" applyAlignment="1">
      <alignment horizontal="center" wrapText="1"/>
    </xf>
    <xf numFmtId="0" fontId="52" fillId="0" borderId="3" xfId="0" applyFont="1" applyBorder="1" applyAlignment="1">
      <alignment horizontal="center" vertical="center" wrapText="1"/>
    </xf>
    <xf numFmtId="0" fontId="52" fillId="0" borderId="23" xfId="0" applyFont="1" applyBorder="1" applyAlignment="1">
      <alignment horizontal="center" vertical="center" wrapText="1"/>
    </xf>
    <xf numFmtId="0" fontId="58" fillId="4" borderId="19" xfId="0" applyFont="1" applyFill="1" applyBorder="1" applyAlignment="1">
      <alignment horizontal="center" vertical="center" wrapText="1"/>
    </xf>
    <xf numFmtId="0" fontId="58" fillId="4" borderId="15" xfId="0" applyFont="1" applyFill="1" applyBorder="1" applyAlignment="1">
      <alignment horizontal="center" vertical="center" wrapText="1"/>
    </xf>
    <xf numFmtId="0" fontId="68" fillId="10" borderId="51" xfId="0" applyNumberFormat="1" applyFont="1" applyFill="1" applyBorder="1" applyAlignment="1">
      <alignment horizontal="center" vertical="center" wrapText="1"/>
    </xf>
    <xf numFmtId="0" fontId="68" fillId="10" borderId="57" xfId="0" applyNumberFormat="1" applyFont="1" applyFill="1" applyBorder="1" applyAlignment="1">
      <alignment horizontal="center" vertical="center" wrapText="1"/>
    </xf>
    <xf numFmtId="0" fontId="68" fillId="10" borderId="52" xfId="0" applyNumberFormat="1" applyFont="1" applyFill="1" applyBorder="1" applyAlignment="1">
      <alignment horizontal="center" vertical="center" wrapText="1"/>
    </xf>
    <xf numFmtId="0" fontId="68" fillId="10" borderId="55" xfId="0" applyNumberFormat="1" applyFont="1" applyFill="1" applyBorder="1" applyAlignment="1">
      <alignment horizontal="center" vertical="center" wrapText="1"/>
    </xf>
    <xf numFmtId="0" fontId="68" fillId="10" borderId="58" xfId="0" applyNumberFormat="1" applyFont="1" applyFill="1" applyBorder="1" applyAlignment="1">
      <alignment horizontal="center" vertical="center" wrapText="1"/>
    </xf>
    <xf numFmtId="0" fontId="68" fillId="10" borderId="56" xfId="0" applyNumberFormat="1"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37" xfId="0" applyFont="1" applyBorder="1" applyAlignment="1">
      <alignment horizontal="center" vertical="center" wrapText="1"/>
    </xf>
    <xf numFmtId="0" fontId="9" fillId="7" borderId="19" xfId="0" applyNumberFormat="1" applyFont="1" applyFill="1" applyBorder="1" applyAlignment="1">
      <alignment horizontal="center" vertical="center" shrinkToFit="1"/>
    </xf>
    <xf numFmtId="0" fontId="9" fillId="7" borderId="23" xfId="0" applyNumberFormat="1" applyFont="1" applyFill="1" applyBorder="1" applyAlignment="1">
      <alignment horizontal="center" vertical="center" shrinkToFit="1"/>
    </xf>
    <xf numFmtId="0" fontId="75" fillId="0" borderId="18"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9" fillId="0" borderId="23" xfId="0" applyNumberFormat="1" applyFont="1" applyFill="1" applyBorder="1" applyAlignment="1">
      <alignment horizontal="center" vertical="center" shrinkToFit="1"/>
    </xf>
    <xf numFmtId="0" fontId="78" fillId="0" borderId="0" xfId="0" applyFont="1" applyFill="1" applyBorder="1" applyAlignment="1">
      <alignment horizontal="left" vertical="center" wrapText="1"/>
    </xf>
    <xf numFmtId="0" fontId="78" fillId="0" borderId="15" xfId="0" applyFont="1" applyFill="1" applyBorder="1" applyAlignment="1">
      <alignment horizontal="left" vertical="center" wrapText="1"/>
    </xf>
    <xf numFmtId="0" fontId="33" fillId="0" borderId="18"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79" fillId="0" borderId="0" xfId="0" applyFont="1" applyFill="1" applyBorder="1" applyAlignment="1">
      <alignment horizontal="left" vertical="center" wrapText="1"/>
    </xf>
    <xf numFmtId="0" fontId="79" fillId="0" borderId="15" xfId="0" applyFont="1" applyFill="1" applyBorder="1" applyAlignment="1">
      <alignment horizontal="left" vertical="center" wrapText="1"/>
    </xf>
    <xf numFmtId="0" fontId="53" fillId="0" borderId="3" xfId="0" applyNumberFormat="1" applyFont="1" applyFill="1" applyBorder="1" applyAlignment="1">
      <alignment horizontal="center" vertical="center" wrapText="1" shrinkToFit="1"/>
    </xf>
    <xf numFmtId="0" fontId="73" fillId="0" borderId="3" xfId="0" applyFont="1" applyFill="1" applyBorder="1" applyAlignment="1">
      <alignment horizontal="left" vertical="center" wrapText="1"/>
    </xf>
    <xf numFmtId="0" fontId="73" fillId="0" borderId="23" xfId="0" applyFont="1" applyFill="1" applyBorder="1" applyAlignment="1">
      <alignment horizontal="left" vertical="center" wrapText="1"/>
    </xf>
    <xf numFmtId="0" fontId="9" fillId="9" borderId="39" xfId="0" applyNumberFormat="1" applyFont="1" applyFill="1" applyBorder="1" applyAlignment="1">
      <alignment horizontal="center" vertical="center" shrinkToFit="1"/>
    </xf>
    <xf numFmtId="0" fontId="9" fillId="9" borderId="25" xfId="0" applyNumberFormat="1" applyFont="1" applyFill="1" applyBorder="1" applyAlignment="1">
      <alignment horizontal="center" vertical="center" shrinkToFit="1"/>
    </xf>
    <xf numFmtId="0" fontId="58" fillId="0" borderId="19" xfId="0" applyFont="1" applyFill="1" applyBorder="1" applyAlignment="1">
      <alignment horizontal="center" vertical="top" wrapText="1"/>
    </xf>
    <xf numFmtId="0" fontId="58" fillId="0" borderId="15" xfId="0" applyFont="1" applyFill="1" applyBorder="1" applyAlignment="1">
      <alignment horizontal="center" vertical="top" wrapText="1"/>
    </xf>
    <xf numFmtId="0" fontId="67" fillId="0" borderId="19" xfId="0" applyNumberFormat="1" applyFont="1" applyFill="1" applyBorder="1" applyAlignment="1">
      <alignment horizontal="center" vertical="center" wrapText="1" shrinkToFit="1"/>
    </xf>
    <xf numFmtId="0" fontId="67" fillId="0" borderId="23" xfId="0" applyNumberFormat="1" applyFont="1" applyFill="1" applyBorder="1" applyAlignment="1">
      <alignment horizontal="center" vertical="center" wrapText="1" shrinkToFit="1"/>
    </xf>
    <xf numFmtId="0" fontId="66" fillId="0" borderId="19" xfId="0" applyNumberFormat="1" applyFont="1" applyFill="1" applyBorder="1" applyAlignment="1">
      <alignment horizontal="center" vertical="center" wrapText="1" shrinkToFit="1"/>
    </xf>
    <xf numFmtId="0" fontId="66" fillId="0" borderId="23" xfId="0" applyNumberFormat="1" applyFont="1" applyFill="1" applyBorder="1" applyAlignment="1">
      <alignment horizontal="center" vertical="center" wrapText="1" shrinkToFit="1"/>
    </xf>
    <xf numFmtId="0" fontId="73" fillId="0" borderId="18"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53" fillId="0" borderId="19" xfId="0" applyFont="1" applyBorder="1" applyAlignment="1">
      <alignment horizontal="center" vertical="center" wrapText="1"/>
    </xf>
    <xf numFmtId="0" fontId="53" fillId="0" borderId="23" xfId="0" applyFont="1" applyBorder="1" applyAlignment="1">
      <alignment horizontal="center" vertical="center" wrapText="1"/>
    </xf>
    <xf numFmtId="0" fontId="73" fillId="0" borderId="18" xfId="0" applyFont="1" applyFill="1" applyBorder="1" applyAlignment="1">
      <alignment horizontal="center" vertical="center" wrapText="1"/>
    </xf>
    <xf numFmtId="0" fontId="73" fillId="0" borderId="23" xfId="0"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79" fillId="0" borderId="19" xfId="0" applyFont="1" applyFill="1" applyBorder="1" applyAlignment="1">
      <alignment horizontal="center" vertical="top" wrapText="1"/>
    </xf>
    <xf numFmtId="0" fontId="79" fillId="0" borderId="15" xfId="0" applyFont="1" applyFill="1" applyBorder="1" applyAlignment="1">
      <alignment horizontal="center" vertical="top" wrapText="1"/>
    </xf>
    <xf numFmtId="0" fontId="76" fillId="0" borderId="18"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53" fillId="9" borderId="0" xfId="0" applyNumberFormat="1" applyFont="1" applyFill="1" applyBorder="1" applyAlignment="1">
      <alignment horizontal="center" vertical="center" wrapText="1" shrinkToFit="1"/>
    </xf>
    <xf numFmtId="0" fontId="53" fillId="9" borderId="23" xfId="0" applyNumberFormat="1" applyFont="1" applyFill="1" applyBorder="1" applyAlignment="1">
      <alignment horizontal="center" vertical="center" wrapText="1" shrinkToFit="1"/>
    </xf>
    <xf numFmtId="0" fontId="29" fillId="9" borderId="0" xfId="0" applyNumberFormat="1" applyFont="1" applyFill="1" applyBorder="1" applyAlignment="1">
      <alignment horizontal="left" vertical="center" wrapText="1" shrinkToFit="1"/>
    </xf>
    <xf numFmtId="0" fontId="29" fillId="9" borderId="23" xfId="0" applyNumberFormat="1" applyFont="1" applyFill="1" applyBorder="1" applyAlignment="1">
      <alignment horizontal="left" vertical="center" wrapText="1" shrinkToFit="1"/>
    </xf>
    <xf numFmtId="0" fontId="61" fillId="0" borderId="0" xfId="0" applyFont="1" applyBorder="1" applyAlignment="1">
      <alignment horizontal="left" vertical="center" wrapText="1"/>
    </xf>
    <xf numFmtId="0" fontId="61" fillId="0" borderId="15" xfId="0" applyFont="1" applyBorder="1" applyAlignment="1">
      <alignment horizontal="left" vertical="center" wrapText="1"/>
    </xf>
    <xf numFmtId="0" fontId="28" fillId="9" borderId="0" xfId="0" applyFont="1" applyFill="1" applyBorder="1" applyAlignment="1">
      <alignment horizontal="center" vertical="center" wrapText="1"/>
    </xf>
    <xf numFmtId="0" fontId="28" fillId="9" borderId="23" xfId="0" applyFont="1" applyFill="1" applyBorder="1" applyAlignment="1">
      <alignment horizontal="center" vertical="center" wrapText="1"/>
    </xf>
    <xf numFmtId="0" fontId="53" fillId="0" borderId="0" xfId="0" applyFont="1" applyBorder="1" applyAlignment="1">
      <alignment horizontal="center" vertical="center" wrapText="1"/>
    </xf>
    <xf numFmtId="0" fontId="53" fillId="0" borderId="15" xfId="0" applyFont="1" applyBorder="1" applyAlignment="1">
      <alignment horizontal="center" vertical="center" wrapText="1"/>
    </xf>
    <xf numFmtId="0" fontId="28" fillId="0" borderId="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68" fillId="5" borderId="51" xfId="0" applyFont="1" applyFill="1" applyBorder="1" applyAlignment="1">
      <alignment horizontal="center" vertical="center" wrapText="1"/>
    </xf>
    <xf numFmtId="0" fontId="68" fillId="5" borderId="52" xfId="0" applyFont="1" applyFill="1" applyBorder="1" applyAlignment="1">
      <alignment horizontal="center" vertical="center" wrapText="1"/>
    </xf>
    <xf numFmtId="0" fontId="68" fillId="5" borderId="55" xfId="0" applyFont="1" applyFill="1" applyBorder="1" applyAlignment="1">
      <alignment horizontal="center" vertical="center" wrapText="1"/>
    </xf>
    <xf numFmtId="0" fontId="68" fillId="5" borderId="56" xfId="0" applyFont="1" applyFill="1" applyBorder="1" applyAlignment="1">
      <alignment horizontal="center" vertical="center" wrapText="1"/>
    </xf>
    <xf numFmtId="0" fontId="72" fillId="0" borderId="0" xfId="0" applyNumberFormat="1" applyFont="1" applyFill="1" applyBorder="1" applyAlignment="1">
      <alignment horizontal="center" vertical="center" wrapText="1" shrinkToFit="1"/>
    </xf>
    <xf numFmtId="0" fontId="72" fillId="0" borderId="23" xfId="0" applyNumberFormat="1" applyFont="1" applyFill="1" applyBorder="1" applyAlignment="1">
      <alignment horizontal="center" vertical="center" wrapText="1" shrinkToFit="1"/>
    </xf>
    <xf numFmtId="0" fontId="58" fillId="0" borderId="18" xfId="0" applyNumberFormat="1" applyFont="1" applyFill="1" applyBorder="1" applyAlignment="1">
      <alignment horizontal="center" vertical="center" wrapText="1" shrinkToFit="1"/>
    </xf>
    <xf numFmtId="0" fontId="58" fillId="0" borderId="23" xfId="0" applyNumberFormat="1" applyFont="1" applyFill="1" applyBorder="1" applyAlignment="1">
      <alignment horizontal="center" vertical="center" wrapText="1" shrinkToFit="1"/>
    </xf>
    <xf numFmtId="0" fontId="66" fillId="0" borderId="19" xfId="0" applyFont="1" applyBorder="1" applyAlignment="1">
      <alignment horizontal="center" vertical="center" wrapText="1"/>
    </xf>
    <xf numFmtId="0" fontId="66" fillId="0" borderId="23"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23" xfId="0" applyFont="1" applyBorder="1" applyAlignment="1">
      <alignment horizontal="center" vertical="center" wrapText="1"/>
    </xf>
    <xf numFmtId="0" fontId="74" fillId="0" borderId="0" xfId="0" applyFont="1" applyFill="1" applyBorder="1" applyAlignment="1">
      <alignment horizontal="left" vertical="center" wrapText="1"/>
    </xf>
    <xf numFmtId="0" fontId="74" fillId="0" borderId="15" xfId="0" applyFont="1" applyFill="1" applyBorder="1" applyAlignment="1">
      <alignment horizontal="left" vertical="center" wrapText="1"/>
    </xf>
    <xf numFmtId="0" fontId="58" fillId="0" borderId="19" xfId="0" applyFont="1" applyBorder="1" applyAlignment="1">
      <alignment horizontal="center" vertical="center" wrapText="1"/>
    </xf>
    <xf numFmtId="0" fontId="58" fillId="0" borderId="23" xfId="0" applyFont="1" applyBorder="1" applyAlignment="1">
      <alignment horizontal="center" vertical="center" wrapText="1"/>
    </xf>
    <xf numFmtId="0" fontId="70" fillId="8" borderId="19" xfId="0" applyFont="1" applyFill="1" applyBorder="1" applyAlignment="1">
      <alignment horizontal="center" vertical="center" wrapText="1"/>
    </xf>
    <xf numFmtId="0" fontId="70" fillId="8" borderId="23" xfId="0" applyFont="1" applyFill="1" applyBorder="1" applyAlignment="1">
      <alignment horizontal="center" vertical="center" wrapText="1"/>
    </xf>
    <xf numFmtId="0" fontId="65" fillId="0" borderId="3" xfId="0" applyFont="1" applyBorder="1" applyAlignment="1">
      <alignment horizontal="center" vertical="center" wrapText="1"/>
    </xf>
    <xf numFmtId="0" fontId="65" fillId="0" borderId="23" xfId="0" applyFont="1" applyBorder="1" applyAlignment="1">
      <alignment horizontal="center" vertical="center" wrapText="1"/>
    </xf>
    <xf numFmtId="0" fontId="41" fillId="7" borderId="19" xfId="0" applyNumberFormat="1" applyFont="1" applyFill="1" applyBorder="1" applyAlignment="1">
      <alignment horizontal="center" vertical="center" shrinkToFit="1"/>
    </xf>
    <xf numFmtId="0" fontId="9" fillId="0" borderId="41" xfId="0" applyNumberFormat="1" applyFont="1" applyFill="1" applyBorder="1" applyAlignment="1">
      <alignment horizontal="center" vertical="center" shrinkToFit="1"/>
    </xf>
    <xf numFmtId="0" fontId="60" fillId="0" borderId="18" xfId="0" applyFont="1" applyBorder="1" applyAlignment="1">
      <alignment horizontal="left" vertical="center" wrapText="1"/>
    </xf>
    <xf numFmtId="0" fontId="60" fillId="0" borderId="15" xfId="0" applyFont="1" applyBorder="1" applyAlignment="1">
      <alignment horizontal="left" vertical="center" wrapText="1"/>
    </xf>
    <xf numFmtId="0" fontId="29" fillId="9" borderId="0" xfId="0" applyFont="1" applyFill="1" applyBorder="1" applyAlignment="1">
      <alignment horizontal="left" vertical="center" wrapText="1"/>
    </xf>
    <xf numFmtId="0" fontId="29" fillId="9" borderId="23" xfId="0" applyFont="1" applyFill="1" applyBorder="1" applyAlignment="1">
      <alignment horizontal="left" vertical="center" wrapText="1"/>
    </xf>
    <xf numFmtId="0" fontId="61" fillId="0" borderId="18" xfId="0" applyFont="1" applyFill="1" applyBorder="1" applyAlignment="1">
      <alignment horizontal="left" vertical="center" wrapText="1"/>
    </xf>
    <xf numFmtId="0" fontId="61" fillId="0" borderId="23" xfId="0" applyFont="1" applyFill="1" applyBorder="1" applyAlignment="1">
      <alignment horizontal="left" vertical="center" wrapText="1"/>
    </xf>
    <xf numFmtId="0" fontId="69" fillId="0" borderId="44" xfId="0" applyFont="1" applyBorder="1" applyAlignment="1">
      <alignment horizontal="center" vertical="center"/>
    </xf>
    <xf numFmtId="0" fontId="69" fillId="0" borderId="45" xfId="0" applyFont="1" applyBorder="1" applyAlignment="1">
      <alignment horizontal="center" vertical="center"/>
    </xf>
    <xf numFmtId="0" fontId="69" fillId="0" borderId="46" xfId="0" applyFont="1" applyBorder="1" applyAlignment="1">
      <alignment horizontal="center" vertical="center"/>
    </xf>
    <xf numFmtId="0" fontId="78" fillId="0" borderId="18" xfId="0" applyFont="1" applyFill="1" applyBorder="1" applyAlignment="1">
      <alignment horizontal="left" vertical="center" wrapText="1"/>
    </xf>
    <xf numFmtId="0" fontId="68" fillId="5" borderId="53" xfId="0" applyFont="1" applyFill="1" applyBorder="1" applyAlignment="1">
      <alignment horizontal="center" vertical="center" wrapText="1"/>
    </xf>
    <xf numFmtId="0" fontId="68" fillId="5" borderId="54" xfId="0" applyFont="1" applyFill="1" applyBorder="1" applyAlignment="1">
      <alignment horizontal="center" vertical="center" wrapText="1"/>
    </xf>
    <xf numFmtId="0" fontId="44" fillId="0" borderId="1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53" fillId="0" borderId="3" xfId="0" applyFont="1" applyBorder="1" applyAlignment="1">
      <alignment horizontal="center" vertical="center" wrapText="1"/>
    </xf>
    <xf numFmtId="0" fontId="31" fillId="0" borderId="5" xfId="0" applyNumberFormat="1" applyFont="1" applyFill="1" applyBorder="1" applyAlignment="1">
      <alignment horizontal="left" vertical="center" wrapText="1" shrinkToFit="1"/>
    </xf>
    <xf numFmtId="0" fontId="31" fillId="0" borderId="6" xfId="0" applyNumberFormat="1" applyFont="1" applyFill="1" applyBorder="1" applyAlignment="1">
      <alignment horizontal="left" vertical="center" shrinkToFit="1"/>
    </xf>
    <xf numFmtId="0" fontId="53" fillId="9" borderId="0" xfId="0" applyFont="1" applyFill="1" applyBorder="1" applyAlignment="1">
      <alignment horizontal="center" vertical="center" wrapText="1"/>
    </xf>
    <xf numFmtId="0" fontId="53" fillId="9" borderId="23" xfId="0" applyFont="1" applyFill="1" applyBorder="1" applyAlignment="1">
      <alignment horizontal="center" vertical="center" wrapText="1"/>
    </xf>
    <xf numFmtId="0" fontId="76" fillId="0" borderId="19" xfId="0" applyFont="1" applyFill="1" applyBorder="1" applyAlignment="1">
      <alignment horizontal="left" vertical="center" wrapText="1"/>
    </xf>
    <xf numFmtId="0" fontId="76" fillId="0" borderId="23" xfId="0" applyFont="1" applyFill="1" applyBorder="1" applyAlignment="1">
      <alignment horizontal="left" vertical="center" wrapText="1"/>
    </xf>
    <xf numFmtId="0" fontId="62" fillId="0" borderId="19"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9" fillId="9" borderId="24" xfId="0" applyNumberFormat="1" applyFont="1" applyFill="1" applyBorder="1" applyAlignment="1">
      <alignment horizontal="center" vertical="center" shrinkToFit="1"/>
    </xf>
    <xf numFmtId="0" fontId="9" fillId="0" borderId="36" xfId="0" applyNumberFormat="1" applyFont="1" applyFill="1" applyBorder="1" applyAlignment="1">
      <alignment horizontal="center" vertical="center" shrinkToFit="1"/>
    </xf>
    <xf numFmtId="0" fontId="21" fillId="6" borderId="0" xfId="0" applyFont="1" applyFill="1" applyBorder="1" applyAlignment="1">
      <alignment horizontal="center"/>
    </xf>
    <xf numFmtId="0" fontId="21" fillId="6" borderId="23" xfId="0" applyFont="1" applyFill="1" applyBorder="1" applyAlignment="1">
      <alignment horizontal="center"/>
    </xf>
    <xf numFmtId="0" fontId="19" fillId="6" borderId="0" xfId="1" applyFont="1" applyFill="1" applyBorder="1" applyAlignment="1" applyProtection="1">
      <alignment horizontal="center" vertical="center"/>
    </xf>
    <xf numFmtId="0" fontId="19" fillId="6" borderId="23" xfId="1" applyFont="1" applyFill="1" applyBorder="1" applyAlignment="1" applyProtection="1">
      <alignment horizontal="center" vertical="center"/>
    </xf>
    <xf numFmtId="0" fontId="9" fillId="9" borderId="38" xfId="0" applyNumberFormat="1" applyFont="1" applyFill="1" applyBorder="1" applyAlignment="1">
      <alignment horizontal="center" vertical="center" shrinkToFit="1"/>
    </xf>
    <xf numFmtId="0" fontId="50" fillId="6" borderId="3" xfId="0" applyFont="1" applyFill="1" applyBorder="1" applyAlignment="1">
      <alignment horizontal="center" wrapText="1"/>
    </xf>
    <xf numFmtId="0" fontId="50" fillId="6" borderId="0" xfId="0" applyFont="1" applyFill="1" applyBorder="1" applyAlignment="1">
      <alignment horizontal="center" wrapText="1"/>
    </xf>
    <xf numFmtId="0" fontId="53" fillId="0" borderId="59" xfId="0" applyFont="1" applyBorder="1" applyAlignment="1">
      <alignment horizontal="center" vertical="center" wrapText="1"/>
    </xf>
    <xf numFmtId="0" fontId="53" fillId="0" borderId="60" xfId="0" applyFont="1" applyBorder="1" applyAlignment="1">
      <alignment horizontal="center" vertical="center" wrapText="1"/>
    </xf>
    <xf numFmtId="0" fontId="28" fillId="0" borderId="3" xfId="0" applyNumberFormat="1" applyFont="1" applyFill="1" applyBorder="1" applyAlignment="1">
      <alignment horizontal="center" vertical="center" shrinkToFit="1"/>
    </xf>
    <xf numFmtId="0" fontId="28" fillId="0" borderId="4" xfId="0" applyNumberFormat="1" applyFont="1" applyFill="1" applyBorder="1" applyAlignment="1">
      <alignment horizontal="center" vertical="center" shrinkToFit="1"/>
    </xf>
    <xf numFmtId="0" fontId="28" fillId="0" borderId="23" xfId="0" applyNumberFormat="1" applyFont="1" applyFill="1" applyBorder="1" applyAlignment="1">
      <alignment horizontal="center" vertical="center" shrinkToFit="1"/>
    </xf>
    <xf numFmtId="0" fontId="53" fillId="9" borderId="19" xfId="0" applyNumberFormat="1" applyFont="1" applyFill="1" applyBorder="1" applyAlignment="1">
      <alignment horizontal="center" vertical="center" wrapText="1" shrinkToFit="1"/>
    </xf>
    <xf numFmtId="0" fontId="53" fillId="9" borderId="19" xfId="0" applyFont="1" applyFill="1" applyBorder="1" applyAlignment="1">
      <alignment horizontal="center" vertical="center" wrapText="1"/>
    </xf>
    <xf numFmtId="0" fontId="72" fillId="0" borderId="19" xfId="0" applyNumberFormat="1" applyFont="1" applyFill="1" applyBorder="1" applyAlignment="1">
      <alignment horizontal="center" vertical="center" wrapText="1" shrinkToFit="1"/>
    </xf>
    <xf numFmtId="0" fontId="83" fillId="6" borderId="0" xfId="0" applyNumberFormat="1" applyFont="1" applyFill="1" applyBorder="1" applyAlignment="1">
      <alignment horizontal="center" vertical="center" wrapText="1" shrinkToFit="1"/>
    </xf>
    <xf numFmtId="0" fontId="83" fillId="6" borderId="23" xfId="0" applyNumberFormat="1" applyFont="1" applyFill="1" applyBorder="1" applyAlignment="1">
      <alignment horizontal="center" vertical="center" wrapText="1" shrinkToFit="1"/>
    </xf>
    <xf numFmtId="0" fontId="83" fillId="6" borderId="27" xfId="0" applyNumberFormat="1" applyFont="1" applyFill="1" applyBorder="1" applyAlignment="1">
      <alignment horizontal="center" vertical="center" wrapText="1" shrinkToFit="1"/>
    </xf>
    <xf numFmtId="0" fontId="83" fillId="6" borderId="25" xfId="0" applyNumberFormat="1" applyFont="1" applyFill="1" applyBorder="1" applyAlignment="1">
      <alignment horizontal="center" vertical="center" wrapText="1" shrinkToFit="1"/>
    </xf>
    <xf numFmtId="0" fontId="44" fillId="0" borderId="23" xfId="0" applyFont="1" applyFill="1" applyBorder="1" applyAlignment="1">
      <alignment horizontal="left" vertical="center" wrapText="1"/>
    </xf>
    <xf numFmtId="0" fontId="60" fillId="0" borderId="18" xfId="0" applyFont="1" applyFill="1" applyBorder="1" applyAlignment="1">
      <alignment horizontal="left" vertical="center" wrapText="1"/>
    </xf>
    <xf numFmtId="0" fontId="60" fillId="0" borderId="23" xfId="0" applyFont="1" applyFill="1" applyBorder="1" applyAlignment="1">
      <alignment horizontal="left" vertical="center" wrapText="1"/>
    </xf>
    <xf numFmtId="0" fontId="28" fillId="9" borderId="19" xfId="0" applyFont="1" applyFill="1" applyBorder="1" applyAlignment="1">
      <alignment horizontal="left" vertical="center" wrapText="1"/>
    </xf>
    <xf numFmtId="0" fontId="28" fillId="9" borderId="23" xfId="0" applyFont="1" applyFill="1" applyBorder="1" applyAlignment="1">
      <alignment horizontal="left" vertical="center" wrapText="1"/>
    </xf>
    <xf numFmtId="0" fontId="9" fillId="0" borderId="19" xfId="0" applyNumberFormat="1" applyFont="1" applyFill="1" applyBorder="1" applyAlignment="1">
      <alignment horizontal="center" vertical="center" shrinkToFit="1"/>
    </xf>
    <xf numFmtId="0" fontId="29" fillId="6" borderId="0" xfId="0" applyNumberFormat="1" applyFont="1" applyFill="1" applyBorder="1" applyAlignment="1">
      <alignment horizontal="center" vertical="center" shrinkToFit="1"/>
    </xf>
    <xf numFmtId="0" fontId="29" fillId="6" borderId="4" xfId="0" applyNumberFormat="1" applyFont="1" applyFill="1" applyBorder="1" applyAlignment="1">
      <alignment horizontal="center" vertical="center" shrinkToFit="1"/>
    </xf>
    <xf numFmtId="0" fontId="29" fillId="0" borderId="3" xfId="0" applyNumberFormat="1" applyFont="1" applyFill="1" applyBorder="1" applyAlignment="1">
      <alignment horizontal="center" vertical="center" shrinkToFit="1"/>
    </xf>
    <xf numFmtId="0" fontId="29" fillId="0" borderId="0" xfId="0" applyNumberFormat="1" applyFont="1" applyFill="1" applyBorder="1" applyAlignment="1">
      <alignment horizontal="center" vertical="center" shrinkToFit="1"/>
    </xf>
    <xf numFmtId="0" fontId="29" fillId="0" borderId="19" xfId="0" applyNumberFormat="1" applyFont="1" applyFill="1" applyBorder="1" applyAlignment="1">
      <alignment horizontal="center" vertical="center" shrinkToFit="1"/>
    </xf>
    <xf numFmtId="0" fontId="29" fillId="0" borderId="23" xfId="0" applyNumberFormat="1" applyFont="1" applyFill="1" applyBorder="1" applyAlignment="1">
      <alignment horizontal="center" vertical="center" shrinkToFit="1"/>
    </xf>
    <xf numFmtId="0" fontId="29" fillId="0" borderId="4" xfId="0" applyNumberFormat="1" applyFont="1" applyFill="1" applyBorder="1" applyAlignment="1">
      <alignment horizontal="center" vertical="center" shrinkToFit="1"/>
    </xf>
    <xf numFmtId="0" fontId="29" fillId="9" borderId="3" xfId="0" applyNumberFormat="1" applyFont="1" applyFill="1" applyBorder="1" applyAlignment="1">
      <alignment horizontal="center" vertical="center" shrinkToFit="1"/>
    </xf>
    <xf numFmtId="0" fontId="29" fillId="9" borderId="23" xfId="0" applyNumberFormat="1" applyFont="1" applyFill="1" applyBorder="1" applyAlignment="1">
      <alignment horizontal="center" vertical="center" shrinkToFit="1"/>
    </xf>
    <xf numFmtId="0" fontId="31" fillId="6" borderId="0" xfId="0" applyNumberFormat="1" applyFont="1" applyFill="1" applyBorder="1" applyAlignment="1">
      <alignment horizontal="left" vertical="center" wrapText="1" shrinkToFit="1"/>
    </xf>
    <xf numFmtId="0" fontId="31" fillId="6" borderId="4" xfId="0" applyNumberFormat="1" applyFont="1" applyFill="1" applyBorder="1" applyAlignment="1">
      <alignment horizontal="left" vertical="center" wrapText="1" shrinkToFit="1"/>
    </xf>
    <xf numFmtId="0" fontId="82" fillId="9" borderId="3" xfId="0" applyNumberFormat="1" applyFont="1" applyFill="1" applyBorder="1" applyAlignment="1">
      <alignment horizontal="center" vertical="center" wrapText="1" shrinkToFit="1"/>
    </xf>
    <xf numFmtId="0" fontId="82" fillId="9" borderId="23" xfId="0" applyNumberFormat="1" applyFont="1" applyFill="1" applyBorder="1" applyAlignment="1">
      <alignment horizontal="center" vertical="center" wrapText="1" shrinkToFit="1"/>
    </xf>
    <xf numFmtId="0" fontId="29" fillId="6" borderId="0" xfId="0" applyNumberFormat="1" applyFont="1" applyFill="1" applyBorder="1" applyAlignment="1">
      <alignment horizontal="left" vertical="center" shrinkToFit="1"/>
    </xf>
    <xf numFmtId="0" fontId="29" fillId="6" borderId="4" xfId="0" applyNumberFormat="1" applyFont="1" applyFill="1" applyBorder="1" applyAlignment="1">
      <alignment horizontal="left" vertical="center" shrinkToFit="1"/>
    </xf>
    <xf numFmtId="0" fontId="29" fillId="0" borderId="19" xfId="0" applyNumberFormat="1" applyFont="1" applyFill="1" applyBorder="1" applyAlignment="1">
      <alignment horizontal="left" vertical="center" wrapText="1" shrinkToFit="1"/>
    </xf>
    <xf numFmtId="0" fontId="29" fillId="0" borderId="23" xfId="0" applyNumberFormat="1" applyFont="1" applyFill="1" applyBorder="1" applyAlignment="1">
      <alignment horizontal="left" vertical="center" wrapText="1" shrinkToFit="1"/>
    </xf>
    <xf numFmtId="0" fontId="44" fillId="0" borderId="19" xfId="0" applyNumberFormat="1" applyFont="1" applyFill="1" applyBorder="1" applyAlignment="1">
      <alignment horizontal="center" vertical="center" shrinkToFit="1"/>
    </xf>
    <xf numFmtId="0" fontId="44" fillId="0" borderId="23" xfId="0" applyNumberFormat="1" applyFont="1" applyFill="1" applyBorder="1" applyAlignment="1">
      <alignment horizontal="center" vertical="center" shrinkToFit="1"/>
    </xf>
    <xf numFmtId="0" fontId="29" fillId="0" borderId="0" xfId="0" applyNumberFormat="1" applyFont="1" applyFill="1" applyBorder="1" applyAlignment="1">
      <alignment horizontal="left" vertical="center" wrapText="1" shrinkToFit="1"/>
    </xf>
    <xf numFmtId="0" fontId="82" fillId="9" borderId="19" xfId="0" applyNumberFormat="1" applyFont="1" applyFill="1" applyBorder="1" applyAlignment="1">
      <alignment horizontal="center" vertical="center" wrapText="1" shrinkToFit="1"/>
    </xf>
    <xf numFmtId="0" fontId="82" fillId="9" borderId="0" xfId="0" applyNumberFormat="1" applyFont="1" applyFill="1" applyBorder="1" applyAlignment="1">
      <alignment horizontal="center" vertical="center" wrapText="1" shrinkToFi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9" fillId="6" borderId="27" xfId="0" applyNumberFormat="1" applyFont="1" applyFill="1" applyBorder="1" applyAlignment="1">
      <alignment horizontal="left" vertical="center" shrinkToFit="1"/>
    </xf>
    <xf numFmtId="0" fontId="28" fillId="0" borderId="0" xfId="0" applyNumberFormat="1" applyFont="1" applyFill="1" applyBorder="1" applyAlignment="1">
      <alignment horizontal="center" vertical="center" wrapText="1" shrinkToFit="1"/>
    </xf>
    <xf numFmtId="0" fontId="28" fillId="0" borderId="4" xfId="0" applyNumberFormat="1" applyFont="1" applyFill="1" applyBorder="1" applyAlignment="1">
      <alignment horizontal="center" vertical="center" wrapText="1" shrinkToFit="1"/>
    </xf>
    <xf numFmtId="0" fontId="61" fillId="0" borderId="3" xfId="0" applyNumberFormat="1" applyFont="1" applyFill="1" applyBorder="1" applyAlignment="1">
      <alignment horizontal="center" vertical="center" wrapText="1" shrinkToFit="1"/>
    </xf>
    <xf numFmtId="0" fontId="61" fillId="0" borderId="4" xfId="0" applyNumberFormat="1" applyFont="1" applyFill="1" applyBorder="1" applyAlignment="1">
      <alignment horizontal="center" vertical="center" wrapText="1" shrinkToFit="1"/>
    </xf>
    <xf numFmtId="0" fontId="71" fillId="11" borderId="0" xfId="0" applyNumberFormat="1" applyFont="1" applyFill="1" applyBorder="1" applyAlignment="1">
      <alignment horizontal="center" vertical="center" wrapText="1" shrinkToFit="1"/>
    </xf>
    <xf numFmtId="0" fontId="71" fillId="11" borderId="23" xfId="0" applyNumberFormat="1" applyFont="1" applyFill="1" applyBorder="1" applyAlignment="1">
      <alignment horizontal="center" vertical="center" wrapText="1" shrinkToFit="1"/>
    </xf>
    <xf numFmtId="0" fontId="47" fillId="6" borderId="0" xfId="0" applyFont="1" applyFill="1" applyBorder="1" applyAlignment="1">
      <alignment horizontal="left" wrapText="1"/>
    </xf>
    <xf numFmtId="0" fontId="9" fillId="0" borderId="37" xfId="0" applyNumberFormat="1" applyFont="1" applyFill="1" applyBorder="1" applyAlignment="1">
      <alignment horizontal="center" vertical="center" shrinkToFit="1"/>
    </xf>
    <xf numFmtId="0" fontId="0" fillId="0" borderId="16" xfId="0" applyFill="1" applyBorder="1" applyAlignment="1">
      <alignment horizontal="left" wrapText="1"/>
    </xf>
    <xf numFmtId="0" fontId="0" fillId="0" borderId="20" xfId="0" applyFill="1" applyBorder="1" applyAlignment="1">
      <alignment horizontal="left" wrapText="1"/>
    </xf>
    <xf numFmtId="0" fontId="0" fillId="0" borderId="17" xfId="0" applyFill="1" applyBorder="1" applyAlignment="1">
      <alignment horizontal="left" wrapText="1"/>
    </xf>
  </cellXfs>
  <cellStyles count="2">
    <cellStyle name="Hyperlink" xfId="1" builtinId="8"/>
    <cellStyle name="Normal" xfId="0" builtinId="0"/>
  </cellStyles>
  <dxfs count="2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00FF"/>
      <color rgb="FFFFFFFF"/>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763057</xdr:colOff>
      <xdr:row>0</xdr:row>
      <xdr:rowOff>0</xdr:rowOff>
    </xdr:from>
    <xdr:to>
      <xdr:col>13</xdr:col>
      <xdr:colOff>819150</xdr:colOff>
      <xdr:row>0</xdr:row>
      <xdr:rowOff>291227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8157" y="0"/>
          <a:ext cx="1294343" cy="2912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785812</xdr:colOff>
      <xdr:row>4</xdr:row>
      <xdr:rowOff>0</xdr:rowOff>
    </xdr:from>
    <xdr:to>
      <xdr:col>10</xdr:col>
      <xdr:colOff>87313</xdr:colOff>
      <xdr:row>6</xdr:row>
      <xdr:rowOff>190500</xdr:rowOff>
    </xdr:to>
    <xdr:sp macro="" textlink="">
      <xdr:nvSpPr>
        <xdr:cNvPr id="2" name="Oval 1">
          <a:extLst>
            <a:ext uri="{FF2B5EF4-FFF2-40B4-BE49-F238E27FC236}">
              <a16:creationId xmlns:a16="http://schemas.microsoft.com/office/drawing/2014/main" id="{00000000-0008-0000-0400-000002000000}"/>
            </a:ext>
          </a:extLst>
        </xdr:cNvPr>
        <xdr:cNvSpPr/>
      </xdr:nvSpPr>
      <xdr:spPr>
        <a:xfrm>
          <a:off x="4826000" y="1198563"/>
          <a:ext cx="1452563" cy="635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2274094</xdr:colOff>
      <xdr:row>18</xdr:row>
      <xdr:rowOff>95250</xdr:rowOff>
    </xdr:from>
    <xdr:to>
      <xdr:col>5</xdr:col>
      <xdr:colOff>166687</xdr:colOff>
      <xdr:row>18</xdr:row>
      <xdr:rowOff>571499</xdr:rowOff>
    </xdr:to>
    <xdr:sp macro="" textlink="">
      <xdr:nvSpPr>
        <xdr:cNvPr id="6" name="5-Point Star 5">
          <a:extLst>
            <a:ext uri="{FF2B5EF4-FFF2-40B4-BE49-F238E27FC236}">
              <a16:creationId xmlns:a16="http://schemas.microsoft.com/office/drawing/2014/main" id="{00000000-0008-0000-0500-000006000000}"/>
            </a:ext>
          </a:extLst>
        </xdr:cNvPr>
        <xdr:cNvSpPr/>
      </xdr:nvSpPr>
      <xdr:spPr>
        <a:xfrm>
          <a:off x="3452813" y="4405313"/>
          <a:ext cx="523874" cy="47624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104774</xdr:colOff>
      <xdr:row>16</xdr:row>
      <xdr:rowOff>152399</xdr:rowOff>
    </xdr:from>
    <xdr:to>
      <xdr:col>2</xdr:col>
      <xdr:colOff>21430</xdr:colOff>
      <xdr:row>18</xdr:row>
      <xdr:rowOff>330993</xdr:rowOff>
    </xdr:to>
    <xdr:sp macro="" textlink="">
      <xdr:nvSpPr>
        <xdr:cNvPr id="7" name="5-Point Star 6">
          <a:extLst>
            <a:ext uri="{FF2B5EF4-FFF2-40B4-BE49-F238E27FC236}">
              <a16:creationId xmlns:a16="http://schemas.microsoft.com/office/drawing/2014/main" id="{00000000-0008-0000-0500-000007000000}"/>
            </a:ext>
          </a:extLst>
        </xdr:cNvPr>
        <xdr:cNvSpPr/>
      </xdr:nvSpPr>
      <xdr:spPr>
        <a:xfrm>
          <a:off x="426243" y="4176712"/>
          <a:ext cx="452437" cy="464344"/>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200502</xdr:colOff>
      <xdr:row>23</xdr:row>
      <xdr:rowOff>814530</xdr:rowOff>
    </xdr:from>
    <xdr:to>
      <xdr:col>9</xdr:col>
      <xdr:colOff>697480</xdr:colOff>
      <xdr:row>25</xdr:row>
      <xdr:rowOff>171593</xdr:rowOff>
    </xdr:to>
    <xdr:sp macro="" textlink="">
      <xdr:nvSpPr>
        <xdr:cNvPr id="8" name="Right Arrow 7">
          <a:extLst>
            <a:ext uri="{FF2B5EF4-FFF2-40B4-BE49-F238E27FC236}">
              <a16:creationId xmlns:a16="http://schemas.microsoft.com/office/drawing/2014/main" id="{00000000-0008-0000-0500-000008000000}"/>
            </a:ext>
          </a:extLst>
        </xdr:cNvPr>
        <xdr:cNvSpPr/>
      </xdr:nvSpPr>
      <xdr:spPr>
        <a:xfrm rot="2556451">
          <a:off x="9427846" y="8886968"/>
          <a:ext cx="818447" cy="52387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1381608</xdr:colOff>
      <xdr:row>23</xdr:row>
      <xdr:rowOff>938697</xdr:rowOff>
    </xdr:from>
    <xdr:to>
      <xdr:col>9</xdr:col>
      <xdr:colOff>2261081</xdr:colOff>
      <xdr:row>25</xdr:row>
      <xdr:rowOff>186199</xdr:rowOff>
    </xdr:to>
    <xdr:sp macro="" textlink="">
      <xdr:nvSpPr>
        <xdr:cNvPr id="9" name="Right Arrow 8">
          <a:extLst>
            <a:ext uri="{FF2B5EF4-FFF2-40B4-BE49-F238E27FC236}">
              <a16:creationId xmlns:a16="http://schemas.microsoft.com/office/drawing/2014/main" id="{00000000-0008-0000-0500-000009000000}"/>
            </a:ext>
          </a:extLst>
        </xdr:cNvPr>
        <xdr:cNvSpPr/>
      </xdr:nvSpPr>
      <xdr:spPr>
        <a:xfrm rot="8146163">
          <a:off x="10930421" y="9011135"/>
          <a:ext cx="879473" cy="414314"/>
        </a:xfrm>
        <a:prstGeom prst="rightArrow">
          <a:avLst>
            <a:gd name="adj1" fmla="val 68711"/>
            <a:gd name="adj2" fmla="val 50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2444751</xdr:colOff>
      <xdr:row>11</xdr:row>
      <xdr:rowOff>162718</xdr:rowOff>
    </xdr:from>
    <xdr:to>
      <xdr:col>8</xdr:col>
      <xdr:colOff>63501</xdr:colOff>
      <xdr:row>13</xdr:row>
      <xdr:rowOff>539750</xdr:rowOff>
    </xdr:to>
    <xdr:sp macro="" textlink="">
      <xdr:nvSpPr>
        <xdr:cNvPr id="11" name="Oval 10">
          <a:extLst>
            <a:ext uri="{FF2B5EF4-FFF2-40B4-BE49-F238E27FC236}">
              <a16:creationId xmlns:a16="http://schemas.microsoft.com/office/drawing/2014/main" id="{00000000-0008-0000-0500-00000B000000}"/>
            </a:ext>
          </a:extLst>
        </xdr:cNvPr>
        <xdr:cNvSpPr/>
      </xdr:nvSpPr>
      <xdr:spPr>
        <a:xfrm>
          <a:off x="6254751" y="2385218"/>
          <a:ext cx="3016250" cy="12184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1559717</xdr:colOff>
      <xdr:row>14</xdr:row>
      <xdr:rowOff>83344</xdr:rowOff>
    </xdr:from>
    <xdr:to>
      <xdr:col>10</xdr:col>
      <xdr:colOff>178592</xdr:colOff>
      <xdr:row>16</xdr:row>
      <xdr:rowOff>23812</xdr:rowOff>
    </xdr:to>
    <xdr:sp macro="" textlink="">
      <xdr:nvSpPr>
        <xdr:cNvPr id="4" name="Oval 3">
          <a:extLst>
            <a:ext uri="{FF2B5EF4-FFF2-40B4-BE49-F238E27FC236}">
              <a16:creationId xmlns:a16="http://schemas.microsoft.com/office/drawing/2014/main" id="{00000000-0008-0000-0600-000004000000}"/>
            </a:ext>
          </a:extLst>
        </xdr:cNvPr>
        <xdr:cNvSpPr/>
      </xdr:nvSpPr>
      <xdr:spPr>
        <a:xfrm>
          <a:off x="7727155" y="3905250"/>
          <a:ext cx="2893218" cy="702468"/>
        </a:xfrm>
        <a:prstGeom prst="ellipse">
          <a:avLst/>
        </a:prstGeom>
        <a:solidFill>
          <a:srgbClr val="FFFF00">
            <a:alpha val="2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1547812</xdr:colOff>
      <xdr:row>6</xdr:row>
      <xdr:rowOff>71437</xdr:rowOff>
    </xdr:from>
    <xdr:to>
      <xdr:col>10</xdr:col>
      <xdr:colOff>185738</xdr:colOff>
      <xdr:row>8</xdr:row>
      <xdr:rowOff>107158</xdr:rowOff>
    </xdr:to>
    <xdr:sp macro="" textlink="">
      <xdr:nvSpPr>
        <xdr:cNvPr id="7" name="Oval 6">
          <a:extLst>
            <a:ext uri="{FF2B5EF4-FFF2-40B4-BE49-F238E27FC236}">
              <a16:creationId xmlns:a16="http://schemas.microsoft.com/office/drawing/2014/main" id="{00000000-0008-0000-0600-000007000000}"/>
            </a:ext>
          </a:extLst>
        </xdr:cNvPr>
        <xdr:cNvSpPr/>
      </xdr:nvSpPr>
      <xdr:spPr>
        <a:xfrm>
          <a:off x="7715250" y="1047750"/>
          <a:ext cx="2912269" cy="678658"/>
        </a:xfrm>
        <a:prstGeom prst="ellipse">
          <a:avLst/>
        </a:prstGeom>
        <a:solidFill>
          <a:srgbClr val="FFFF00">
            <a:alpha val="2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15</xdr:row>
      <xdr:rowOff>0</xdr:rowOff>
    </xdr:from>
    <xdr:to>
      <xdr:col>4</xdr:col>
      <xdr:colOff>23812</xdr:colOff>
      <xdr:row>15</xdr:row>
      <xdr:rowOff>535781</xdr:rowOff>
    </xdr:to>
    <xdr:sp macro="" textlink="">
      <xdr:nvSpPr>
        <xdr:cNvPr id="8" name="Oval 7">
          <a:extLst>
            <a:ext uri="{FF2B5EF4-FFF2-40B4-BE49-F238E27FC236}">
              <a16:creationId xmlns:a16="http://schemas.microsoft.com/office/drawing/2014/main" id="{00000000-0008-0000-0600-000008000000}"/>
            </a:ext>
          </a:extLst>
        </xdr:cNvPr>
        <xdr:cNvSpPr/>
      </xdr:nvSpPr>
      <xdr:spPr>
        <a:xfrm>
          <a:off x="1012031" y="4226719"/>
          <a:ext cx="2678906" cy="5357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702468</xdr:colOff>
      <xdr:row>22</xdr:row>
      <xdr:rowOff>23811</xdr:rowOff>
    </xdr:from>
    <xdr:to>
      <xdr:col>3</xdr:col>
      <xdr:colOff>2369343</xdr:colOff>
      <xdr:row>22</xdr:row>
      <xdr:rowOff>559592</xdr:rowOff>
    </xdr:to>
    <xdr:sp macro="" textlink="">
      <xdr:nvSpPr>
        <xdr:cNvPr id="10" name="Oval 9">
          <a:extLst>
            <a:ext uri="{FF2B5EF4-FFF2-40B4-BE49-F238E27FC236}">
              <a16:creationId xmlns:a16="http://schemas.microsoft.com/office/drawing/2014/main" id="{00000000-0008-0000-0600-00000A000000}"/>
            </a:ext>
          </a:extLst>
        </xdr:cNvPr>
        <xdr:cNvSpPr/>
      </xdr:nvSpPr>
      <xdr:spPr>
        <a:xfrm>
          <a:off x="976312" y="6857999"/>
          <a:ext cx="2678906" cy="5357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688180</xdr:colOff>
      <xdr:row>28</xdr:row>
      <xdr:rowOff>116680</xdr:rowOff>
    </xdr:from>
    <xdr:to>
      <xdr:col>3</xdr:col>
      <xdr:colOff>2355055</xdr:colOff>
      <xdr:row>28</xdr:row>
      <xdr:rowOff>652461</xdr:rowOff>
    </xdr:to>
    <xdr:sp macro="" textlink="">
      <xdr:nvSpPr>
        <xdr:cNvPr id="11" name="Oval 10">
          <a:extLst>
            <a:ext uri="{FF2B5EF4-FFF2-40B4-BE49-F238E27FC236}">
              <a16:creationId xmlns:a16="http://schemas.microsoft.com/office/drawing/2014/main" id="{00000000-0008-0000-0600-00000B000000}"/>
            </a:ext>
          </a:extLst>
        </xdr:cNvPr>
        <xdr:cNvSpPr/>
      </xdr:nvSpPr>
      <xdr:spPr>
        <a:xfrm>
          <a:off x="962024" y="9439274"/>
          <a:ext cx="2678906" cy="5357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2345531</xdr:colOff>
      <xdr:row>20</xdr:row>
      <xdr:rowOff>47624</xdr:rowOff>
    </xdr:from>
    <xdr:to>
      <xdr:col>5</xdr:col>
      <xdr:colOff>35719</xdr:colOff>
      <xdr:row>22</xdr:row>
      <xdr:rowOff>47626</xdr:rowOff>
    </xdr:to>
    <xdr:sp macro="" textlink="">
      <xdr:nvSpPr>
        <xdr:cNvPr id="15" name="Oval 14">
          <a:extLst>
            <a:ext uri="{FF2B5EF4-FFF2-40B4-BE49-F238E27FC236}">
              <a16:creationId xmlns:a16="http://schemas.microsoft.com/office/drawing/2014/main" id="{00000000-0008-0000-0600-00000F000000}"/>
            </a:ext>
          </a:extLst>
        </xdr:cNvPr>
        <xdr:cNvSpPr/>
      </xdr:nvSpPr>
      <xdr:spPr>
        <a:xfrm>
          <a:off x="3631406" y="6953249"/>
          <a:ext cx="345282" cy="297658"/>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endParaRPr lang="en-US" sz="1100"/>
        </a:p>
        <a:p>
          <a:pPr algn="l"/>
          <a:endParaRPr lang="en-US" sz="1100"/>
        </a:p>
      </xdr:txBody>
    </xdr:sp>
    <xdr:clientData/>
  </xdr:twoCellAnchor>
  <xdr:twoCellAnchor>
    <xdr:from>
      <xdr:col>5</xdr:col>
      <xdr:colOff>1914525</xdr:colOff>
      <xdr:row>20</xdr:row>
      <xdr:rowOff>57149</xdr:rowOff>
    </xdr:from>
    <xdr:to>
      <xdr:col>7</xdr:col>
      <xdr:colOff>33338</xdr:colOff>
      <xdr:row>22</xdr:row>
      <xdr:rowOff>57151</xdr:rowOff>
    </xdr:to>
    <xdr:sp macro="" textlink="">
      <xdr:nvSpPr>
        <xdr:cNvPr id="17" name="Oval 16">
          <a:extLst>
            <a:ext uri="{FF2B5EF4-FFF2-40B4-BE49-F238E27FC236}">
              <a16:creationId xmlns:a16="http://schemas.microsoft.com/office/drawing/2014/main" id="{00000000-0008-0000-0600-000011000000}"/>
            </a:ext>
          </a:extLst>
        </xdr:cNvPr>
        <xdr:cNvSpPr/>
      </xdr:nvSpPr>
      <xdr:spPr>
        <a:xfrm>
          <a:off x="5855494" y="6962774"/>
          <a:ext cx="345282" cy="297658"/>
        </a:xfrm>
        <a:prstGeom prst="ellipse">
          <a:avLst/>
        </a:prstGeom>
        <a:no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a:p>
          <a:pPr algn="l"/>
          <a:endParaRPr lang="en-US" sz="1100"/>
        </a:p>
        <a:p>
          <a:pPr algn="l"/>
          <a:endParaRPr lang="en-US" sz="1100"/>
        </a:p>
      </xdr:txBody>
    </xdr:sp>
    <xdr:clientData/>
  </xdr:twoCellAnchor>
  <xdr:twoCellAnchor>
    <xdr:from>
      <xdr:col>7</xdr:col>
      <xdr:colOff>1690686</xdr:colOff>
      <xdr:row>21</xdr:row>
      <xdr:rowOff>126205</xdr:rowOff>
    </xdr:from>
    <xdr:to>
      <xdr:col>10</xdr:col>
      <xdr:colOff>35718</xdr:colOff>
      <xdr:row>23</xdr:row>
      <xdr:rowOff>59531</xdr:rowOff>
    </xdr:to>
    <xdr:sp macro="" textlink="">
      <xdr:nvSpPr>
        <xdr:cNvPr id="19" name="Oval 18">
          <a:extLst>
            <a:ext uri="{FF2B5EF4-FFF2-40B4-BE49-F238E27FC236}">
              <a16:creationId xmlns:a16="http://schemas.microsoft.com/office/drawing/2014/main" id="{00000000-0008-0000-0600-000013000000}"/>
            </a:ext>
          </a:extLst>
        </xdr:cNvPr>
        <xdr:cNvSpPr/>
      </xdr:nvSpPr>
      <xdr:spPr>
        <a:xfrm>
          <a:off x="7858124" y="7127080"/>
          <a:ext cx="2619375" cy="7667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1666875</xdr:colOff>
      <xdr:row>17</xdr:row>
      <xdr:rowOff>297657</xdr:rowOff>
    </xdr:from>
    <xdr:to>
      <xdr:col>6</xdr:col>
      <xdr:colOff>238124</xdr:colOff>
      <xdr:row>18</xdr:row>
      <xdr:rowOff>130968</xdr:rowOff>
    </xdr:to>
    <xdr:sp macro="" textlink="">
      <xdr:nvSpPr>
        <xdr:cNvPr id="12" name="5-Point Star 5">
          <a:extLst>
            <a:ext uri="{FF2B5EF4-FFF2-40B4-BE49-F238E27FC236}">
              <a16:creationId xmlns:a16="http://schemas.microsoft.com/office/drawing/2014/main" id="{4EF2EDF4-CF39-4A37-AB06-3120DBDD8D83}"/>
            </a:ext>
          </a:extLst>
        </xdr:cNvPr>
        <xdr:cNvSpPr/>
      </xdr:nvSpPr>
      <xdr:spPr>
        <a:xfrm>
          <a:off x="5607844" y="5726907"/>
          <a:ext cx="523874" cy="47624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2039938</xdr:colOff>
      <xdr:row>17</xdr:row>
      <xdr:rowOff>638969</xdr:rowOff>
    </xdr:from>
    <xdr:to>
      <xdr:col>4</xdr:col>
      <xdr:colOff>146845</xdr:colOff>
      <xdr:row>18</xdr:row>
      <xdr:rowOff>472280</xdr:rowOff>
    </xdr:to>
    <xdr:sp macro="" textlink="">
      <xdr:nvSpPr>
        <xdr:cNvPr id="14" name="5-Point Star 5">
          <a:extLst>
            <a:ext uri="{FF2B5EF4-FFF2-40B4-BE49-F238E27FC236}">
              <a16:creationId xmlns:a16="http://schemas.microsoft.com/office/drawing/2014/main" id="{A6B2E669-990F-4411-BE21-B316C0DC753C}"/>
            </a:ext>
          </a:extLst>
        </xdr:cNvPr>
        <xdr:cNvSpPr/>
      </xdr:nvSpPr>
      <xdr:spPr>
        <a:xfrm>
          <a:off x="3325813" y="6068219"/>
          <a:ext cx="488157" cy="47624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442119</xdr:colOff>
      <xdr:row>23</xdr:row>
      <xdr:rowOff>100806</xdr:rowOff>
    </xdr:from>
    <xdr:to>
      <xdr:col>2</xdr:col>
      <xdr:colOff>192089</xdr:colOff>
      <xdr:row>23</xdr:row>
      <xdr:rowOff>577055</xdr:rowOff>
    </xdr:to>
    <xdr:sp macro="" textlink="">
      <xdr:nvSpPr>
        <xdr:cNvPr id="13" name="5-Point Star 5">
          <a:extLst>
            <a:ext uri="{FF2B5EF4-FFF2-40B4-BE49-F238E27FC236}">
              <a16:creationId xmlns:a16="http://schemas.microsoft.com/office/drawing/2014/main" id="{7C91CAA0-458F-41B0-A205-69ACAF514ECC}"/>
            </a:ext>
          </a:extLst>
        </xdr:cNvPr>
        <xdr:cNvSpPr/>
      </xdr:nvSpPr>
      <xdr:spPr>
        <a:xfrm>
          <a:off x="715963" y="8423275"/>
          <a:ext cx="488157" cy="47624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3600450</xdr:colOff>
      <xdr:row>0</xdr:row>
      <xdr:rowOff>38100</xdr:rowOff>
    </xdr:from>
    <xdr:to>
      <xdr:col>1</xdr:col>
      <xdr:colOff>5029200</xdr:colOff>
      <xdr:row>0</xdr:row>
      <xdr:rowOff>359569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38100"/>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tex42.com/calendars/monthly-calendar.html" TargetMode="External"/><Relationship Id="rId1" Type="http://schemas.openxmlformats.org/officeDocument/2006/relationships/hyperlink" Target="http://www.vertex42.com/calendar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vertex42.com/calendars/monthly-calendar.html" TargetMode="External"/><Relationship Id="rId1" Type="http://schemas.openxmlformats.org/officeDocument/2006/relationships/hyperlink" Target="http://www.vertex42.com/licensing/EULA_privateuse.html" TargetMode="External"/><Relationship Id="rId4"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ertex42.com/calendar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vertex42.com/calendar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ertex42.com/calendar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70"/>
  <sheetViews>
    <sheetView showGridLines="0" workbookViewId="0">
      <selection activeCell="G2" sqref="G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1" width="4.85546875" customWidth="1"/>
    <col min="12" max="12" width="13.7109375" customWidth="1"/>
    <col min="13" max="13" width="4.85546875" customWidth="1"/>
    <col min="14" max="14" width="13.7109375" customWidth="1"/>
    <col min="15" max="15" width="3.5703125" customWidth="1"/>
    <col min="16" max="16" width="25.7109375" customWidth="1"/>
  </cols>
  <sheetData>
    <row r="1" spans="1:16" ht="24.75" customHeight="1" x14ac:dyDescent="0.2">
      <c r="A1" s="45" t="s">
        <v>0</v>
      </c>
      <c r="B1" s="46"/>
      <c r="C1" s="46"/>
      <c r="D1" s="7"/>
      <c r="E1" s="7"/>
      <c r="F1" s="46"/>
      <c r="G1" s="46"/>
      <c r="H1" s="46"/>
      <c r="I1" s="46"/>
      <c r="J1" s="7"/>
      <c r="K1" s="47"/>
      <c r="L1" s="7"/>
      <c r="M1" s="48"/>
      <c r="N1" s="49"/>
    </row>
    <row r="2" spans="1:16" x14ac:dyDescent="0.2">
      <c r="A2" s="44" t="s">
        <v>9</v>
      </c>
      <c r="B2" s="37"/>
      <c r="C2" s="37"/>
      <c r="D2" s="37"/>
      <c r="E2" s="38" t="s">
        <v>16</v>
      </c>
      <c r="F2" s="39">
        <v>2018</v>
      </c>
      <c r="G2" s="37"/>
      <c r="H2" s="37"/>
      <c r="I2" s="38" t="s">
        <v>17</v>
      </c>
      <c r="J2" s="39">
        <v>1</v>
      </c>
      <c r="K2" s="40" t="s">
        <v>3</v>
      </c>
      <c r="L2" s="40"/>
      <c r="M2" s="41"/>
      <c r="N2" s="42" t="s">
        <v>5</v>
      </c>
      <c r="P2" s="43"/>
    </row>
    <row r="3" spans="1:16" x14ac:dyDescent="0.2">
      <c r="A3" s="7"/>
      <c r="B3" s="7"/>
      <c r="C3" s="7"/>
      <c r="D3" s="7"/>
      <c r="E3" s="7"/>
      <c r="F3" s="7"/>
      <c r="G3" s="7"/>
      <c r="H3" s="7"/>
      <c r="I3" s="7"/>
      <c r="J3" s="7"/>
      <c r="K3" s="7"/>
      <c r="L3" s="7"/>
      <c r="M3" s="7"/>
      <c r="N3" s="7"/>
    </row>
    <row r="4" spans="1:16" s="3" customFormat="1" ht="59.25" x14ac:dyDescent="0.2">
      <c r="A4" s="187" t="str">
        <f>UPPER(TEXT(B5,"mmmm yyyy"))</f>
        <v>JANUARY 2018</v>
      </c>
      <c r="B4" s="187"/>
      <c r="C4" s="187"/>
      <c r="D4" s="187"/>
      <c r="E4" s="187"/>
      <c r="F4" s="187"/>
      <c r="G4" s="187"/>
      <c r="H4" s="187"/>
      <c r="I4" s="187"/>
      <c r="J4" s="187"/>
      <c r="K4" s="187"/>
      <c r="L4" s="187"/>
      <c r="M4" s="187"/>
      <c r="N4" s="187"/>
    </row>
    <row r="5" spans="1:16" s="2" customFormat="1" ht="38.25" customHeight="1" x14ac:dyDescent="0.2">
      <c r="A5" s="2" t="s">
        <v>4</v>
      </c>
      <c r="B5" s="21">
        <f>DATE(F2,1,1)</f>
        <v>43101</v>
      </c>
    </row>
    <row r="6" spans="1:16" s="3" customFormat="1" ht="18" customHeight="1" x14ac:dyDescent="0.2">
      <c r="A6" s="177">
        <f>A13</f>
        <v>43107</v>
      </c>
      <c r="B6" s="178"/>
      <c r="C6" s="177">
        <f>C13</f>
        <v>43108</v>
      </c>
      <c r="D6" s="178"/>
      <c r="E6" s="177">
        <f>E13</f>
        <v>43109</v>
      </c>
      <c r="F6" s="178"/>
      <c r="G6" s="177">
        <f>G13</f>
        <v>43110</v>
      </c>
      <c r="H6" s="178"/>
      <c r="I6" s="177">
        <f>I13</f>
        <v>43111</v>
      </c>
      <c r="J6" s="178"/>
      <c r="K6" s="177">
        <f>K13</f>
        <v>43112</v>
      </c>
      <c r="L6" s="178"/>
      <c r="M6" s="177">
        <f>M13</f>
        <v>43113</v>
      </c>
      <c r="N6" s="178"/>
    </row>
    <row r="7" spans="1:16" s="3" customFormat="1" ht="15.75" customHeight="1" x14ac:dyDescent="0.2">
      <c r="A7" s="20" t="str">
        <f>IF(WEEKDAY($B$5,1)=startday,$B$5,"")</f>
        <v/>
      </c>
      <c r="B7" s="9"/>
      <c r="C7" s="20">
        <f>IF(A7="",IF(WEEKDAY($B$5,1)=MOD(startday,7)+1,$B$5,""),A7+1)</f>
        <v>43101</v>
      </c>
      <c r="D7" s="9"/>
      <c r="E7" s="20">
        <f>IF(C7="",IF(WEEKDAY($B$5,1)=MOD(startday+1,7)+1,$B$5,""),C7+1)</f>
        <v>43102</v>
      </c>
      <c r="F7" s="9"/>
      <c r="G7" s="20">
        <f>IF(E7="",IF(WEEKDAY($B$5,1)=MOD(startday+2,7)+1,$B$5,""),E7+1)</f>
        <v>43103</v>
      </c>
      <c r="H7" s="9"/>
      <c r="I7" s="20">
        <f>IF(G7="",IF(WEEKDAY($B$5,1)=MOD(startday+3,7)+1,$B$5,""),G7+1)</f>
        <v>43104</v>
      </c>
      <c r="J7" s="9"/>
      <c r="K7" s="20">
        <f>IF(I7="",IF(WEEKDAY($B$5,1)=MOD(startday+4,7)+1,$B$5,""),I7+1)</f>
        <v>43105</v>
      </c>
      <c r="L7" s="9"/>
      <c r="M7" s="20">
        <f>IF(K7="",IF(WEEKDAY($B$5,1)=MOD(startday+5,7)+1,$B$5,""),K7+1)</f>
        <v>43106</v>
      </c>
      <c r="N7" s="9"/>
    </row>
    <row r="8" spans="1:16" s="3" customFormat="1" ht="13.5" customHeight="1" x14ac:dyDescent="0.2">
      <c r="A8" s="185"/>
      <c r="B8" s="186"/>
      <c r="C8" s="185"/>
      <c r="D8" s="186"/>
      <c r="E8" s="185"/>
      <c r="F8" s="186"/>
      <c r="G8" s="185"/>
      <c r="H8" s="186"/>
      <c r="I8" s="185"/>
      <c r="J8" s="186"/>
      <c r="K8" s="185"/>
      <c r="L8" s="186"/>
      <c r="M8" s="185"/>
      <c r="N8" s="186"/>
    </row>
    <row r="9" spans="1:16" s="3" customFormat="1" ht="13.5" customHeight="1" x14ac:dyDescent="0.2">
      <c r="A9" s="185"/>
      <c r="B9" s="186"/>
      <c r="C9" s="185"/>
      <c r="D9" s="186"/>
      <c r="E9" s="185"/>
      <c r="F9" s="186"/>
      <c r="G9" s="185"/>
      <c r="H9" s="186"/>
      <c r="I9" s="185"/>
      <c r="J9" s="186"/>
      <c r="K9" s="185"/>
      <c r="L9" s="186"/>
      <c r="M9" s="185"/>
      <c r="N9" s="186"/>
    </row>
    <row r="10" spans="1:16" s="3" customFormat="1" ht="13.5" customHeight="1" x14ac:dyDescent="0.2">
      <c r="A10" s="185"/>
      <c r="B10" s="186"/>
      <c r="C10" s="185"/>
      <c r="D10" s="186"/>
      <c r="E10" s="185"/>
      <c r="F10" s="186"/>
      <c r="G10" s="185"/>
      <c r="H10" s="186"/>
      <c r="I10" s="185"/>
      <c r="J10" s="186"/>
      <c r="K10" s="185"/>
      <c r="L10" s="186"/>
      <c r="M10" s="185"/>
      <c r="N10" s="186"/>
    </row>
    <row r="11" spans="1:16" s="3" customFormat="1" ht="13.5" customHeight="1" x14ac:dyDescent="0.2">
      <c r="A11" s="185"/>
      <c r="B11" s="186"/>
      <c r="C11" s="185"/>
      <c r="D11" s="186"/>
      <c r="E11" s="185"/>
      <c r="F11" s="186"/>
      <c r="G11" s="185"/>
      <c r="H11" s="186"/>
      <c r="I11" s="185"/>
      <c r="J11" s="186"/>
      <c r="K11" s="185"/>
      <c r="L11" s="186"/>
      <c r="M11" s="185"/>
      <c r="N11" s="186"/>
    </row>
    <row r="12" spans="1:16" s="4" customFormat="1" ht="13.5" customHeight="1" x14ac:dyDescent="0.2">
      <c r="A12" s="188"/>
      <c r="B12" s="189"/>
      <c r="C12" s="188"/>
      <c r="D12" s="189"/>
      <c r="E12" s="188"/>
      <c r="F12" s="189"/>
      <c r="G12" s="188"/>
      <c r="H12" s="189"/>
      <c r="I12" s="188"/>
      <c r="J12" s="189"/>
      <c r="K12" s="188"/>
      <c r="L12" s="189"/>
      <c r="M12" s="188"/>
      <c r="N12" s="189"/>
    </row>
    <row r="13" spans="1:16" s="3" customFormat="1" ht="15.75" customHeight="1" x14ac:dyDescent="0.2">
      <c r="A13" s="20">
        <f>IF(M7="","",IF(MONTH(M7+1)&lt;&gt;MONTH(M7),"",M7+1))</f>
        <v>43107</v>
      </c>
      <c r="B13" s="9"/>
      <c r="C13" s="20">
        <f>IF(A13="","",IF(MONTH(A13+1)&lt;&gt;MONTH(A13),"",A13+1))</f>
        <v>43108</v>
      </c>
      <c r="D13" s="9"/>
      <c r="E13" s="20">
        <f>IF(C13="","",IF(MONTH(C13+1)&lt;&gt;MONTH(C13),"",C13+1))</f>
        <v>43109</v>
      </c>
      <c r="F13" s="9"/>
      <c r="G13" s="20">
        <f>IF(E13="","",IF(MONTH(E13+1)&lt;&gt;MONTH(E13),"",E13+1))</f>
        <v>43110</v>
      </c>
      <c r="H13" s="9"/>
      <c r="I13" s="20">
        <f>IF(G13="","",IF(MONTH(G13+1)&lt;&gt;MONTH(G13),"",G13+1))</f>
        <v>43111</v>
      </c>
      <c r="J13" s="9"/>
      <c r="K13" s="20">
        <f>IF(I13="","",IF(MONTH(I13+1)&lt;&gt;MONTH(I13),"",I13+1))</f>
        <v>43112</v>
      </c>
      <c r="L13" s="9"/>
      <c r="M13" s="20">
        <f>IF(K13="","",IF(MONTH(K13+1)&lt;&gt;MONTH(K13),"",K13+1))</f>
        <v>43113</v>
      </c>
      <c r="N13" s="9"/>
    </row>
    <row r="14" spans="1:16" s="3" customFormat="1" ht="13.5" customHeight="1" x14ac:dyDescent="0.2">
      <c r="A14" s="185"/>
      <c r="B14" s="186"/>
      <c r="C14" s="185"/>
      <c r="D14" s="186"/>
      <c r="E14" s="185"/>
      <c r="F14" s="186"/>
      <c r="G14" s="185"/>
      <c r="H14" s="186"/>
      <c r="I14" s="185"/>
      <c r="J14" s="186"/>
      <c r="K14" s="185"/>
      <c r="L14" s="186"/>
      <c r="M14" s="185"/>
      <c r="N14" s="186"/>
    </row>
    <row r="15" spans="1:16" s="3" customFormat="1" ht="13.5" customHeight="1" x14ac:dyDescent="0.2">
      <c r="A15" s="185"/>
      <c r="B15" s="186"/>
      <c r="C15" s="185"/>
      <c r="D15" s="186"/>
      <c r="E15" s="185"/>
      <c r="F15" s="186"/>
      <c r="G15" s="185"/>
      <c r="H15" s="186"/>
      <c r="I15" s="185"/>
      <c r="J15" s="186"/>
      <c r="K15" s="185"/>
      <c r="L15" s="186"/>
      <c r="M15" s="185"/>
      <c r="N15" s="186"/>
    </row>
    <row r="16" spans="1:16" s="3" customFormat="1" ht="13.5" customHeight="1" x14ac:dyDescent="0.2">
      <c r="A16" s="185"/>
      <c r="B16" s="186"/>
      <c r="C16" s="185"/>
      <c r="D16" s="186"/>
      <c r="E16" s="185"/>
      <c r="F16" s="186"/>
      <c r="G16" s="185"/>
      <c r="H16" s="186"/>
      <c r="I16" s="185"/>
      <c r="J16" s="186"/>
      <c r="K16" s="185"/>
      <c r="L16" s="186"/>
      <c r="M16" s="185"/>
      <c r="N16" s="186"/>
    </row>
    <row r="17" spans="1:14" s="3" customFormat="1" ht="13.5" customHeight="1" x14ac:dyDescent="0.2">
      <c r="A17" s="185"/>
      <c r="B17" s="186"/>
      <c r="C17" s="185"/>
      <c r="D17" s="186"/>
      <c r="E17" s="185"/>
      <c r="F17" s="186"/>
      <c r="G17" s="185"/>
      <c r="H17" s="186"/>
      <c r="I17" s="185"/>
      <c r="J17" s="186"/>
      <c r="K17" s="185"/>
      <c r="L17" s="186"/>
      <c r="M17" s="185"/>
      <c r="N17" s="186"/>
    </row>
    <row r="18" spans="1:14" s="4" customFormat="1" ht="13.5" customHeight="1" x14ac:dyDescent="0.2">
      <c r="A18" s="188"/>
      <c r="B18" s="189"/>
      <c r="C18" s="188"/>
      <c r="D18" s="189"/>
      <c r="E18" s="188"/>
      <c r="F18" s="189"/>
      <c r="G18" s="188"/>
      <c r="H18" s="189"/>
      <c r="I18" s="188"/>
      <c r="J18" s="189"/>
      <c r="K18" s="188"/>
      <c r="L18" s="189"/>
      <c r="M18" s="188"/>
      <c r="N18" s="189"/>
    </row>
    <row r="19" spans="1:14" s="3" customFormat="1" ht="15.75" customHeight="1" x14ac:dyDescent="0.2">
      <c r="A19" s="20">
        <f>IF(M13="","",IF(MONTH(M13+1)&lt;&gt;MONTH(M13),"",M13+1))</f>
        <v>43114</v>
      </c>
      <c r="B19" s="9"/>
      <c r="C19" s="20">
        <f>IF(A19="","",IF(MONTH(A19+1)&lt;&gt;MONTH(A19),"",A19+1))</f>
        <v>43115</v>
      </c>
      <c r="D19" s="9"/>
      <c r="E19" s="20">
        <f>IF(C19="","",IF(MONTH(C19+1)&lt;&gt;MONTH(C19),"",C19+1))</f>
        <v>43116</v>
      </c>
      <c r="F19" s="9"/>
      <c r="G19" s="20">
        <f>IF(E19="","",IF(MONTH(E19+1)&lt;&gt;MONTH(E19),"",E19+1))</f>
        <v>43117</v>
      </c>
      <c r="H19" s="9"/>
      <c r="I19" s="20">
        <f>IF(G19="","",IF(MONTH(G19+1)&lt;&gt;MONTH(G19),"",G19+1))</f>
        <v>43118</v>
      </c>
      <c r="J19" s="9"/>
      <c r="K19" s="20">
        <f>IF(I19="","",IF(MONTH(I19+1)&lt;&gt;MONTH(I19),"",I19+1))</f>
        <v>43119</v>
      </c>
      <c r="L19" s="9"/>
      <c r="M19" s="20">
        <f>IF(K19="","",IF(MONTH(K19+1)&lt;&gt;MONTH(K19),"",K19+1))</f>
        <v>43120</v>
      </c>
      <c r="N19" s="9"/>
    </row>
    <row r="20" spans="1:14" s="3" customFormat="1" ht="13.5" customHeight="1" x14ac:dyDescent="0.2">
      <c r="A20" s="185"/>
      <c r="B20" s="186"/>
      <c r="C20" s="185"/>
      <c r="D20" s="186"/>
      <c r="E20" s="185"/>
      <c r="F20" s="186"/>
      <c r="G20" s="185"/>
      <c r="H20" s="186"/>
      <c r="I20" s="185"/>
      <c r="J20" s="186"/>
      <c r="K20" s="185"/>
      <c r="L20" s="186"/>
      <c r="M20" s="185"/>
      <c r="N20" s="186"/>
    </row>
    <row r="21" spans="1:14" s="3" customFormat="1" ht="13.5" customHeight="1" x14ac:dyDescent="0.2">
      <c r="A21" s="185"/>
      <c r="B21" s="186"/>
      <c r="C21" s="185"/>
      <c r="D21" s="186"/>
      <c r="E21" s="185"/>
      <c r="F21" s="186"/>
      <c r="G21" s="185"/>
      <c r="H21" s="186"/>
      <c r="I21" s="185"/>
      <c r="J21" s="186"/>
      <c r="K21" s="185"/>
      <c r="L21" s="186"/>
      <c r="M21" s="185"/>
      <c r="N21" s="186"/>
    </row>
    <row r="22" spans="1:14" s="3" customFormat="1" ht="13.5" customHeight="1" x14ac:dyDescent="0.2">
      <c r="A22" s="185"/>
      <c r="B22" s="186"/>
      <c r="C22" s="185"/>
      <c r="D22" s="186"/>
      <c r="E22" s="185"/>
      <c r="F22" s="186"/>
      <c r="G22" s="185"/>
      <c r="H22" s="186"/>
      <c r="I22" s="185"/>
      <c r="J22" s="186"/>
      <c r="K22" s="185"/>
      <c r="L22" s="186"/>
      <c r="M22" s="185"/>
      <c r="N22" s="186"/>
    </row>
    <row r="23" spans="1:14" s="3" customFormat="1" ht="13.5" customHeight="1" x14ac:dyDescent="0.2">
      <c r="A23" s="185"/>
      <c r="B23" s="186"/>
      <c r="C23" s="185"/>
      <c r="D23" s="186"/>
      <c r="E23" s="185"/>
      <c r="F23" s="186"/>
      <c r="G23" s="185"/>
      <c r="H23" s="186"/>
      <c r="I23" s="185"/>
      <c r="J23" s="186"/>
      <c r="K23" s="185"/>
      <c r="L23" s="186"/>
      <c r="M23" s="185"/>
      <c r="N23" s="186"/>
    </row>
    <row r="24" spans="1:14" s="4" customFormat="1" ht="13.5" customHeight="1" x14ac:dyDescent="0.2">
      <c r="A24" s="188"/>
      <c r="B24" s="189"/>
      <c r="C24" s="188"/>
      <c r="D24" s="189"/>
      <c r="E24" s="188"/>
      <c r="F24" s="189"/>
      <c r="G24" s="188"/>
      <c r="H24" s="189"/>
      <c r="I24" s="188"/>
      <c r="J24" s="189"/>
      <c r="K24" s="188"/>
      <c r="L24" s="189"/>
      <c r="M24" s="188"/>
      <c r="N24" s="189"/>
    </row>
    <row r="25" spans="1:14" s="3" customFormat="1" ht="15.75" customHeight="1" x14ac:dyDescent="0.2">
      <c r="A25" s="20">
        <f>IF(M19="","",IF(MONTH(M19+1)&lt;&gt;MONTH(M19),"",M19+1))</f>
        <v>43121</v>
      </c>
      <c r="B25" s="9"/>
      <c r="C25" s="20">
        <f>IF(A25="","",IF(MONTH(A25+1)&lt;&gt;MONTH(A25),"",A25+1))</f>
        <v>43122</v>
      </c>
      <c r="D25" s="9"/>
      <c r="E25" s="20">
        <f>IF(C25="","",IF(MONTH(C25+1)&lt;&gt;MONTH(C25),"",C25+1))</f>
        <v>43123</v>
      </c>
      <c r="F25" s="9"/>
      <c r="G25" s="20">
        <f>IF(E25="","",IF(MONTH(E25+1)&lt;&gt;MONTH(E25),"",E25+1))</f>
        <v>43124</v>
      </c>
      <c r="H25" s="9"/>
      <c r="I25" s="20">
        <f>IF(G25="","",IF(MONTH(G25+1)&lt;&gt;MONTH(G25),"",G25+1))</f>
        <v>43125</v>
      </c>
      <c r="J25" s="9"/>
      <c r="K25" s="20">
        <f>IF(I25="","",IF(MONTH(I25+1)&lt;&gt;MONTH(I25),"",I25+1))</f>
        <v>43126</v>
      </c>
      <c r="L25" s="9"/>
      <c r="M25" s="20">
        <f>IF(K25="","",IF(MONTH(K25+1)&lt;&gt;MONTH(K25),"",K25+1))</f>
        <v>43127</v>
      </c>
      <c r="N25" s="9"/>
    </row>
    <row r="26" spans="1:14" s="3" customFormat="1" ht="13.5" customHeight="1" x14ac:dyDescent="0.2">
      <c r="A26" s="185"/>
      <c r="B26" s="186"/>
      <c r="C26" s="185"/>
      <c r="D26" s="186"/>
      <c r="E26" s="185"/>
      <c r="F26" s="186"/>
      <c r="G26" s="185"/>
      <c r="H26" s="186"/>
      <c r="I26" s="185"/>
      <c r="J26" s="186"/>
      <c r="K26" s="185"/>
      <c r="L26" s="186"/>
      <c r="M26" s="185"/>
      <c r="N26" s="186"/>
    </row>
    <row r="27" spans="1:14" s="3" customFormat="1" ht="13.5" customHeight="1" x14ac:dyDescent="0.2">
      <c r="A27" s="185"/>
      <c r="B27" s="186"/>
      <c r="C27" s="185"/>
      <c r="D27" s="186"/>
      <c r="E27" s="185"/>
      <c r="F27" s="186"/>
      <c r="G27" s="185"/>
      <c r="H27" s="186"/>
      <c r="I27" s="185"/>
      <c r="J27" s="186"/>
      <c r="K27" s="185"/>
      <c r="L27" s="186"/>
      <c r="M27" s="185"/>
      <c r="N27" s="186"/>
    </row>
    <row r="28" spans="1:14" s="3" customFormat="1" ht="13.5" customHeight="1" x14ac:dyDescent="0.2">
      <c r="A28" s="185"/>
      <c r="B28" s="186"/>
      <c r="C28" s="185"/>
      <c r="D28" s="186"/>
      <c r="E28" s="185"/>
      <c r="F28" s="186"/>
      <c r="G28" s="185"/>
      <c r="H28" s="186"/>
      <c r="I28" s="185"/>
      <c r="J28" s="186"/>
      <c r="K28" s="185"/>
      <c r="L28" s="186"/>
      <c r="M28" s="185"/>
      <c r="N28" s="186"/>
    </row>
    <row r="29" spans="1:14" s="3" customFormat="1" ht="13.5" customHeight="1" x14ac:dyDescent="0.2">
      <c r="A29" s="185"/>
      <c r="B29" s="186"/>
      <c r="C29" s="185"/>
      <c r="D29" s="186"/>
      <c r="E29" s="185"/>
      <c r="F29" s="186"/>
      <c r="G29" s="185"/>
      <c r="H29" s="186"/>
      <c r="I29" s="185"/>
      <c r="J29" s="186"/>
      <c r="K29" s="185"/>
      <c r="L29" s="186"/>
      <c r="M29" s="185"/>
      <c r="N29" s="186"/>
    </row>
    <row r="30" spans="1:14" s="4" customFormat="1" ht="13.5" customHeight="1" x14ac:dyDescent="0.2">
      <c r="A30" s="188"/>
      <c r="B30" s="189"/>
      <c r="C30" s="188"/>
      <c r="D30" s="189"/>
      <c r="E30" s="188"/>
      <c r="F30" s="189"/>
      <c r="G30" s="188"/>
      <c r="H30" s="189"/>
      <c r="I30" s="188"/>
      <c r="J30" s="189"/>
      <c r="K30" s="188"/>
      <c r="L30" s="189"/>
      <c r="M30" s="188"/>
      <c r="N30" s="189"/>
    </row>
    <row r="31" spans="1:14" s="3" customFormat="1" ht="15.75" x14ac:dyDescent="0.2">
      <c r="A31" s="20">
        <f>IF(M25="","",IF(MONTH(M25+1)&lt;&gt;MONTH(M25),"",M25+1))</f>
        <v>43128</v>
      </c>
      <c r="B31" s="9"/>
      <c r="C31" s="20">
        <f>IF(A31="","",IF(MONTH(A31+1)&lt;&gt;MONTH(A31),"",A31+1))</f>
        <v>43129</v>
      </c>
      <c r="D31" s="9"/>
      <c r="E31" s="20">
        <f>IF(C31="","",IF(MONTH(C31+1)&lt;&gt;MONTH(C31),"",C31+1))</f>
        <v>43130</v>
      </c>
      <c r="F31" s="9"/>
      <c r="G31" s="20">
        <f>IF(E31="","",IF(MONTH(E31+1)&lt;&gt;MONTH(E31),"",E31+1))</f>
        <v>43131</v>
      </c>
      <c r="H31" s="9"/>
      <c r="I31" s="20" t="str">
        <f>IF(G31="","",IF(MONTH(G31+1)&lt;&gt;MONTH(G31),"",G31+1))</f>
        <v/>
      </c>
      <c r="J31" s="9"/>
      <c r="K31" s="20" t="str">
        <f>IF(I31="","",IF(MONTH(I31+1)&lt;&gt;MONTH(I31),"",I31+1))</f>
        <v/>
      </c>
      <c r="L31" s="9"/>
      <c r="M31" s="20" t="str">
        <f>IF(K31="","",IF(MONTH(K31+1)&lt;&gt;MONTH(K31),"",K31+1))</f>
        <v/>
      </c>
      <c r="N31" s="9"/>
    </row>
    <row r="32" spans="1:14" s="3" customFormat="1" ht="13.5" customHeight="1" x14ac:dyDescent="0.2">
      <c r="A32" s="185"/>
      <c r="B32" s="186"/>
      <c r="C32" s="185"/>
      <c r="D32" s="186"/>
      <c r="E32" s="185"/>
      <c r="F32" s="186"/>
      <c r="G32" s="185"/>
      <c r="H32" s="186"/>
      <c r="I32" s="185"/>
      <c r="J32" s="186"/>
      <c r="K32" s="185"/>
      <c r="L32" s="186"/>
      <c r="M32" s="185"/>
      <c r="N32" s="186"/>
    </row>
    <row r="33" spans="1:14" s="3" customFormat="1" ht="13.5" customHeight="1" x14ac:dyDescent="0.2">
      <c r="A33" s="185"/>
      <c r="B33" s="186"/>
      <c r="C33" s="185"/>
      <c r="D33" s="186"/>
      <c r="E33" s="185"/>
      <c r="F33" s="186"/>
      <c r="G33" s="185"/>
      <c r="H33" s="186"/>
      <c r="I33" s="185"/>
      <c r="J33" s="186"/>
      <c r="K33" s="185"/>
      <c r="L33" s="186"/>
      <c r="M33" s="185"/>
      <c r="N33" s="186"/>
    </row>
    <row r="34" spans="1:14" s="3" customFormat="1" ht="13.5" customHeight="1" x14ac:dyDescent="0.2">
      <c r="A34" s="185"/>
      <c r="B34" s="186"/>
      <c r="C34" s="185"/>
      <c r="D34" s="186"/>
      <c r="E34" s="185"/>
      <c r="F34" s="186"/>
      <c r="G34" s="185"/>
      <c r="H34" s="186"/>
      <c r="I34" s="185"/>
      <c r="J34" s="186"/>
      <c r="K34" s="185"/>
      <c r="L34" s="186"/>
      <c r="M34" s="185"/>
      <c r="N34" s="186"/>
    </row>
    <row r="35" spans="1:14" s="3" customFormat="1" ht="13.5" customHeight="1" x14ac:dyDescent="0.2">
      <c r="A35" s="185"/>
      <c r="B35" s="186"/>
      <c r="C35" s="185"/>
      <c r="D35" s="186"/>
      <c r="E35" s="185"/>
      <c r="F35" s="186"/>
      <c r="G35" s="185"/>
      <c r="H35" s="186"/>
      <c r="I35" s="185"/>
      <c r="J35" s="186"/>
      <c r="K35" s="185"/>
      <c r="L35" s="186"/>
      <c r="M35" s="185"/>
      <c r="N35" s="186"/>
    </row>
    <row r="36" spans="1:14" s="4" customFormat="1" ht="13.5" customHeight="1" x14ac:dyDescent="0.2">
      <c r="A36" s="188"/>
      <c r="B36" s="189"/>
      <c r="C36" s="188"/>
      <c r="D36" s="189"/>
      <c r="E36" s="188"/>
      <c r="F36" s="189"/>
      <c r="G36" s="188"/>
      <c r="H36" s="189"/>
      <c r="I36" s="188"/>
      <c r="J36" s="189"/>
      <c r="K36" s="188"/>
      <c r="L36" s="189"/>
      <c r="M36" s="188"/>
      <c r="N36" s="189"/>
    </row>
    <row r="37" spans="1:14" ht="15.75" x14ac:dyDescent="0.3">
      <c r="A37" s="20" t="str">
        <f>IF(M31="","",IF(MONTH(M31+1)&lt;&gt;MONTH(M31),"",M31+1))</f>
        <v/>
      </c>
      <c r="B37" s="9"/>
      <c r="C37" s="20" t="str">
        <f>IF(A37="","",IF(MONTH(A37+1)&lt;&gt;MONTH(A37),"",A37+1))</f>
        <v/>
      </c>
      <c r="D37" s="9"/>
      <c r="E37" s="34" t="s">
        <v>15</v>
      </c>
      <c r="F37" s="11"/>
      <c r="G37" s="11"/>
      <c r="H37" s="11"/>
      <c r="I37" s="11"/>
      <c r="J37" s="12"/>
      <c r="K37" s="10"/>
      <c r="L37" s="11"/>
      <c r="M37" s="11"/>
      <c r="N37" s="12"/>
    </row>
    <row r="38" spans="1:14" ht="13.5" customHeight="1" x14ac:dyDescent="0.3">
      <c r="A38" s="185"/>
      <c r="B38" s="186"/>
      <c r="C38" s="185"/>
      <c r="D38" s="186"/>
      <c r="E38" s="35"/>
      <c r="F38" s="8"/>
      <c r="G38" s="8"/>
      <c r="H38" s="8"/>
      <c r="I38" s="8"/>
      <c r="J38" s="14"/>
      <c r="K38" s="179" t="s">
        <v>6</v>
      </c>
      <c r="L38" s="180"/>
      <c r="M38" s="180"/>
      <c r="N38" s="181"/>
    </row>
    <row r="39" spans="1:14" ht="13.5" customHeight="1" x14ac:dyDescent="0.3">
      <c r="A39" s="185"/>
      <c r="B39" s="186"/>
      <c r="C39" s="185"/>
      <c r="D39" s="186"/>
      <c r="E39" s="35"/>
      <c r="F39" s="8"/>
      <c r="G39" s="8"/>
      <c r="H39" s="8"/>
      <c r="I39" s="8"/>
      <c r="J39" s="14"/>
      <c r="K39" s="182" t="s">
        <v>7</v>
      </c>
      <c r="L39" s="183"/>
      <c r="M39" s="183"/>
      <c r="N39" s="184"/>
    </row>
    <row r="40" spans="1:14" ht="13.5" customHeight="1" x14ac:dyDescent="0.3">
      <c r="A40" s="185"/>
      <c r="B40" s="186"/>
      <c r="C40" s="185"/>
      <c r="D40" s="186"/>
      <c r="E40" s="35"/>
      <c r="F40" s="8"/>
      <c r="G40" s="8"/>
      <c r="H40" s="8"/>
      <c r="I40" s="8"/>
      <c r="J40" s="14"/>
      <c r="K40" s="174" t="s">
        <v>8</v>
      </c>
      <c r="L40" s="175"/>
      <c r="M40" s="175"/>
      <c r="N40" s="176"/>
    </row>
    <row r="41" spans="1:14" ht="13.5" customHeight="1" x14ac:dyDescent="0.3">
      <c r="A41" s="185"/>
      <c r="B41" s="186"/>
      <c r="C41" s="185"/>
      <c r="D41" s="186"/>
      <c r="E41" s="35"/>
      <c r="F41" s="8"/>
      <c r="G41" s="8"/>
      <c r="H41" s="8"/>
      <c r="I41" s="8"/>
      <c r="J41" s="14"/>
      <c r="K41" s="13"/>
      <c r="L41" s="8"/>
      <c r="M41" s="6"/>
      <c r="N41" s="22"/>
    </row>
    <row r="42" spans="1:14" ht="13.5" customHeight="1" x14ac:dyDescent="0.3">
      <c r="A42" s="188"/>
      <c r="B42" s="189"/>
      <c r="C42" s="188"/>
      <c r="D42" s="189"/>
      <c r="E42" s="36"/>
      <c r="F42" s="16"/>
      <c r="G42" s="16"/>
      <c r="H42" s="16"/>
      <c r="I42" s="16"/>
      <c r="J42" s="18"/>
      <c r="K42" s="15"/>
      <c r="L42" s="16"/>
      <c r="M42" s="17"/>
      <c r="N42" s="19"/>
    </row>
    <row r="43" spans="1:14" x14ac:dyDescent="0.2">
      <c r="M43" s="5"/>
    </row>
    <row r="45" spans="1:14" s="2" customFormat="1" ht="11.25" x14ac:dyDescent="0.2"/>
    <row r="46" spans="1:14" s="2" customFormat="1" ht="10.5" customHeight="1" x14ac:dyDescent="0.2"/>
    <row r="47" spans="1:14" s="2" customFormat="1" ht="10.5" customHeight="1" x14ac:dyDescent="0.2"/>
    <row r="48" spans="1:14"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96">
    <mergeCell ref="A8:B8"/>
    <mergeCell ref="A9:B9"/>
    <mergeCell ref="A10:B10"/>
    <mergeCell ref="A11:B11"/>
    <mergeCell ref="A12:B12"/>
    <mergeCell ref="M8:N8"/>
    <mergeCell ref="C9:D9"/>
    <mergeCell ref="E9:F9"/>
    <mergeCell ref="G9:H9"/>
    <mergeCell ref="I9:J9"/>
    <mergeCell ref="K9:L9"/>
    <mergeCell ref="M9:N9"/>
    <mergeCell ref="C8:D8"/>
    <mergeCell ref="E8:F8"/>
    <mergeCell ref="G8:H8"/>
    <mergeCell ref="I8:J8"/>
    <mergeCell ref="K8:L8"/>
    <mergeCell ref="M10:N10"/>
    <mergeCell ref="C11:D11"/>
    <mergeCell ref="E11:F11"/>
    <mergeCell ref="G11:H11"/>
    <mergeCell ref="I11:J11"/>
    <mergeCell ref="K11:L11"/>
    <mergeCell ref="M11:N11"/>
    <mergeCell ref="C10:D10"/>
    <mergeCell ref="E10:F10"/>
    <mergeCell ref="G10:H10"/>
    <mergeCell ref="I10:J10"/>
    <mergeCell ref="K10:L10"/>
    <mergeCell ref="M12:N12"/>
    <mergeCell ref="A14:B14"/>
    <mergeCell ref="C14:D14"/>
    <mergeCell ref="E14:F14"/>
    <mergeCell ref="G14:H14"/>
    <mergeCell ref="I14:J14"/>
    <mergeCell ref="K14:L14"/>
    <mergeCell ref="M14:N14"/>
    <mergeCell ref="C12:D12"/>
    <mergeCell ref="E12:F12"/>
    <mergeCell ref="G12:H12"/>
    <mergeCell ref="I12:J12"/>
    <mergeCell ref="K12:L12"/>
    <mergeCell ref="K15:L15"/>
    <mergeCell ref="M15:N15"/>
    <mergeCell ref="A16:B16"/>
    <mergeCell ref="C16:D16"/>
    <mergeCell ref="E16:F16"/>
    <mergeCell ref="G16:H16"/>
    <mergeCell ref="I16:J16"/>
    <mergeCell ref="K16:L16"/>
    <mergeCell ref="M16:N16"/>
    <mergeCell ref="A15:B15"/>
    <mergeCell ref="C15:D15"/>
    <mergeCell ref="E15:F15"/>
    <mergeCell ref="G15:H15"/>
    <mergeCell ref="I15:J15"/>
    <mergeCell ref="K17:L17"/>
    <mergeCell ref="M17:N17"/>
    <mergeCell ref="A18:B18"/>
    <mergeCell ref="C18:D18"/>
    <mergeCell ref="E18:F18"/>
    <mergeCell ref="G18:H18"/>
    <mergeCell ref="I18:J18"/>
    <mergeCell ref="K18:L18"/>
    <mergeCell ref="M18:N18"/>
    <mergeCell ref="A17:B17"/>
    <mergeCell ref="C17:D17"/>
    <mergeCell ref="E17:F17"/>
    <mergeCell ref="G17:H17"/>
    <mergeCell ref="I17:J17"/>
    <mergeCell ref="K20:L20"/>
    <mergeCell ref="M20:N20"/>
    <mergeCell ref="A21:B21"/>
    <mergeCell ref="C21:D21"/>
    <mergeCell ref="E21:F21"/>
    <mergeCell ref="G21:H21"/>
    <mergeCell ref="I21:J21"/>
    <mergeCell ref="K21:L21"/>
    <mergeCell ref="M21:N21"/>
    <mergeCell ref="A20:B20"/>
    <mergeCell ref="C20:D20"/>
    <mergeCell ref="E20:F20"/>
    <mergeCell ref="G20:H20"/>
    <mergeCell ref="I20:J20"/>
    <mergeCell ref="K22:L22"/>
    <mergeCell ref="M22:N22"/>
    <mergeCell ref="A23:B23"/>
    <mergeCell ref="C23:D23"/>
    <mergeCell ref="E23:F23"/>
    <mergeCell ref="G23:H23"/>
    <mergeCell ref="I23:J23"/>
    <mergeCell ref="K23:L23"/>
    <mergeCell ref="M23:N23"/>
    <mergeCell ref="A22:B22"/>
    <mergeCell ref="C22:D22"/>
    <mergeCell ref="E22:F22"/>
    <mergeCell ref="G22:H22"/>
    <mergeCell ref="I22:J22"/>
    <mergeCell ref="K24:L24"/>
    <mergeCell ref="M24:N24"/>
    <mergeCell ref="A26:B26"/>
    <mergeCell ref="C26:D26"/>
    <mergeCell ref="E26:F26"/>
    <mergeCell ref="G26:H26"/>
    <mergeCell ref="I26:J26"/>
    <mergeCell ref="K26:L26"/>
    <mergeCell ref="M26:N26"/>
    <mergeCell ref="A24:B24"/>
    <mergeCell ref="C24:D24"/>
    <mergeCell ref="E24:F24"/>
    <mergeCell ref="G24:H24"/>
    <mergeCell ref="I24:J24"/>
    <mergeCell ref="K27:L27"/>
    <mergeCell ref="M27:N27"/>
    <mergeCell ref="A28:B28"/>
    <mergeCell ref="C28:D28"/>
    <mergeCell ref="E28:F28"/>
    <mergeCell ref="G28:H28"/>
    <mergeCell ref="I28:J28"/>
    <mergeCell ref="K28:L28"/>
    <mergeCell ref="M28:N28"/>
    <mergeCell ref="A27:B27"/>
    <mergeCell ref="C27:D27"/>
    <mergeCell ref="E27:F27"/>
    <mergeCell ref="G27:H27"/>
    <mergeCell ref="I27:J27"/>
    <mergeCell ref="I33:J33"/>
    <mergeCell ref="K33:L33"/>
    <mergeCell ref="M33:N33"/>
    <mergeCell ref="A32:B32"/>
    <mergeCell ref="C32:D32"/>
    <mergeCell ref="E32:F32"/>
    <mergeCell ref="G32:H32"/>
    <mergeCell ref="I32:J32"/>
    <mergeCell ref="K29:L29"/>
    <mergeCell ref="M29:N29"/>
    <mergeCell ref="A30:B30"/>
    <mergeCell ref="C30:D30"/>
    <mergeCell ref="E30:F30"/>
    <mergeCell ref="G30:H30"/>
    <mergeCell ref="I30:J30"/>
    <mergeCell ref="K30:L30"/>
    <mergeCell ref="M30:N30"/>
    <mergeCell ref="A29:B29"/>
    <mergeCell ref="C29:D29"/>
    <mergeCell ref="E29:F29"/>
    <mergeCell ref="G29:H29"/>
    <mergeCell ref="I29:J29"/>
    <mergeCell ref="A4:N4"/>
    <mergeCell ref="A40:B40"/>
    <mergeCell ref="C40:D40"/>
    <mergeCell ref="A41:B41"/>
    <mergeCell ref="C41:D41"/>
    <mergeCell ref="A42:B42"/>
    <mergeCell ref="C42:D42"/>
    <mergeCell ref="K36:L36"/>
    <mergeCell ref="M36:N36"/>
    <mergeCell ref="A38:B38"/>
    <mergeCell ref="C38:D38"/>
    <mergeCell ref="A39:B39"/>
    <mergeCell ref="C39:D39"/>
    <mergeCell ref="A36:B36"/>
    <mergeCell ref="C36:D36"/>
    <mergeCell ref="E36:F36"/>
    <mergeCell ref="G36:H36"/>
    <mergeCell ref="I36:J36"/>
    <mergeCell ref="K34:L34"/>
    <mergeCell ref="M34:N34"/>
    <mergeCell ref="A35:B35"/>
    <mergeCell ref="C35:D35"/>
    <mergeCell ref="E35:F35"/>
    <mergeCell ref="G35:H35"/>
    <mergeCell ref="K40:N40"/>
    <mergeCell ref="A6:B6"/>
    <mergeCell ref="C6:D6"/>
    <mergeCell ref="E6:F6"/>
    <mergeCell ref="G6:H6"/>
    <mergeCell ref="I6:J6"/>
    <mergeCell ref="K6:L6"/>
    <mergeCell ref="M6:N6"/>
    <mergeCell ref="K38:N38"/>
    <mergeCell ref="K39:N39"/>
    <mergeCell ref="I35:J35"/>
    <mergeCell ref="K35:L35"/>
    <mergeCell ref="M35:N35"/>
    <mergeCell ref="A34:B34"/>
    <mergeCell ref="C34:D34"/>
    <mergeCell ref="E34:F34"/>
    <mergeCell ref="G34:H34"/>
    <mergeCell ref="I34:J34"/>
    <mergeCell ref="K32:L32"/>
    <mergeCell ref="M32:N32"/>
    <mergeCell ref="A33:B33"/>
    <mergeCell ref="C33:D33"/>
    <mergeCell ref="E33:F33"/>
    <mergeCell ref="G33:H33"/>
  </mergeCells>
  <phoneticPr fontId="0" type="noConversion"/>
  <conditionalFormatting sqref="B7 D7 F7 H7 J7 L7 N7 B13 D13 F13 H13 J13 L13 N13 B19 D19 F19 H19 J19 L19 N19 B25 D25 F25 H25 J25 L25 N25 B31 D31 F31 H31 J31 L31 N31 B37 D37">
    <cfRule type="expression" dxfId="27" priority="36">
      <formula>A7=""</formula>
    </cfRule>
  </conditionalFormatting>
  <conditionalFormatting sqref="A8:N8 A14:N14 A20:N20 A26:N26 A32:N32 A38:D38">
    <cfRule type="expression" dxfId="26" priority="35">
      <formula>A7=""</formula>
    </cfRule>
  </conditionalFormatting>
  <conditionalFormatting sqref="A9:N9 A15:N15 A21:N21 A27:N27 A33:N33 A39:D39">
    <cfRule type="expression" dxfId="25" priority="34">
      <formula>A7=""</formula>
    </cfRule>
  </conditionalFormatting>
  <conditionalFormatting sqref="A10:N10 A16:N16 A22:N22 A28:N28 A34:N34 A40:D40">
    <cfRule type="expression" dxfId="24" priority="33">
      <formula>A7=""</formula>
    </cfRule>
  </conditionalFormatting>
  <conditionalFormatting sqref="A11:N11 A17:N17 A23:N23 A29:N29 A35:N35 A41:D41">
    <cfRule type="expression" dxfId="23" priority="32">
      <formula>A7=""</formula>
    </cfRule>
  </conditionalFormatting>
  <conditionalFormatting sqref="A12:N12 A18:N18 A24:N24 A30:N30 A36:N36 A42:D42">
    <cfRule type="expression" dxfId="22" priority="31">
      <formula>A7=""</formula>
    </cfRule>
  </conditionalFormatting>
  <conditionalFormatting sqref="A7 C7 E7 G7 I7 K7 M7 A13 C13 E13 G13 I13 K13 M13 A19 C19 E19 G19 I19 K19 M19 A25 C25 E25 G25 I25 K25 M25 A31 C31 E31 G31 I31 K31 M31 A37 C37">
    <cfRule type="expression" dxfId="21" priority="37">
      <formula>A7=""</formula>
    </cfRule>
  </conditionalFormatting>
  <hyperlinks>
    <hyperlink ref="K39:N39" r:id="rId1" display="http://www.vertex42.com/calendars/" xr:uid="{00000000-0004-0000-0000-000000000000}"/>
    <hyperlink ref="A2" r:id="rId2" xr:uid="{00000000-0004-0000-0000-000001000000}"/>
  </hyperlinks>
  <printOptions horizontalCentered="1"/>
  <pageMargins left="0.35" right="0.35" top="0.25" bottom="0.4" header="0.25" footer="0.25"/>
  <pageSetup orientation="landscape" r:id="rId3"/>
  <headerFooter alignWithMargins="0">
    <oddFooter>&amp;C&amp;8&amp;K01+049http://www.vertex42.com/calendars/monthly-calendar.html</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C29"/>
  <sheetViews>
    <sheetView showGridLines="0" workbookViewId="0">
      <selection activeCell="B25" sqref="B25"/>
    </sheetView>
  </sheetViews>
  <sheetFormatPr defaultRowHeight="12.75" x14ac:dyDescent="0.2"/>
  <cols>
    <col min="1" max="1" width="3" style="32" customWidth="1"/>
    <col min="2" max="2" width="76" style="32" customWidth="1"/>
    <col min="3" max="3" width="9.140625" style="1"/>
  </cols>
  <sheetData>
    <row r="1" spans="1:3" ht="32.1" customHeight="1" x14ac:dyDescent="0.2">
      <c r="A1" s="23"/>
      <c r="B1" s="24" t="s">
        <v>0</v>
      </c>
      <c r="C1" s="25"/>
    </row>
    <row r="2" spans="1:3" ht="15" x14ac:dyDescent="0.2">
      <c r="A2" s="23"/>
      <c r="B2" s="26"/>
      <c r="C2" s="25"/>
    </row>
    <row r="3" spans="1:3" ht="14.25" x14ac:dyDescent="0.2">
      <c r="A3" s="23"/>
      <c r="B3" s="27" t="s">
        <v>9</v>
      </c>
      <c r="C3" s="25"/>
    </row>
    <row r="4" spans="1:3" x14ac:dyDescent="0.2">
      <c r="A4" s="23"/>
      <c r="B4" s="33" t="s">
        <v>2</v>
      </c>
      <c r="C4" s="25"/>
    </row>
    <row r="5" spans="1:3" ht="15" x14ac:dyDescent="0.2">
      <c r="A5" s="23"/>
      <c r="B5" s="28"/>
      <c r="C5" s="25"/>
    </row>
    <row r="6" spans="1:3" ht="15.75" x14ac:dyDescent="0.25">
      <c r="A6" s="23"/>
      <c r="B6" s="29" t="s">
        <v>5</v>
      </c>
      <c r="C6" s="25"/>
    </row>
    <row r="7" spans="1:3" ht="15" x14ac:dyDescent="0.2">
      <c r="A7" s="23"/>
      <c r="B7" s="28"/>
      <c r="C7" s="25"/>
    </row>
    <row r="8" spans="1:3" ht="45" x14ac:dyDescent="0.2">
      <c r="A8" s="23"/>
      <c r="B8" s="28" t="s">
        <v>10</v>
      </c>
      <c r="C8" s="25"/>
    </row>
    <row r="9" spans="1:3" ht="15" x14ac:dyDescent="0.2">
      <c r="A9" s="23"/>
      <c r="B9" s="28"/>
      <c r="C9" s="25"/>
    </row>
    <row r="10" spans="1:3" ht="30" x14ac:dyDescent="0.2">
      <c r="A10" s="23"/>
      <c r="B10" s="28" t="s">
        <v>11</v>
      </c>
      <c r="C10" s="25"/>
    </row>
    <row r="11" spans="1:3" ht="15" x14ac:dyDescent="0.2">
      <c r="A11" s="23"/>
      <c r="B11" s="28"/>
      <c r="C11" s="25"/>
    </row>
    <row r="12" spans="1:3" ht="30" x14ac:dyDescent="0.2">
      <c r="A12" s="23"/>
      <c r="B12" s="28" t="s">
        <v>12</v>
      </c>
      <c r="C12" s="25"/>
    </row>
    <row r="13" spans="1:3" ht="15" x14ac:dyDescent="0.2">
      <c r="A13" s="23"/>
      <c r="B13" s="28"/>
      <c r="C13" s="25"/>
    </row>
    <row r="14" spans="1:3" ht="15" x14ac:dyDescent="0.2">
      <c r="A14" s="23"/>
      <c r="B14" s="30" t="s">
        <v>13</v>
      </c>
      <c r="C14" s="25"/>
    </row>
    <row r="15" spans="1:3" ht="15" x14ac:dyDescent="0.2">
      <c r="A15" s="23"/>
      <c r="B15" s="28" t="s">
        <v>1</v>
      </c>
      <c r="C15" s="25"/>
    </row>
    <row r="16" spans="1:3" ht="15" x14ac:dyDescent="0.2">
      <c r="A16" s="23"/>
      <c r="B16" s="31"/>
      <c r="C16" s="25"/>
    </row>
    <row r="17" spans="1:3" ht="30.75" x14ac:dyDescent="0.2">
      <c r="A17" s="23"/>
      <c r="B17" s="28" t="s">
        <v>14</v>
      </c>
      <c r="C17" s="25"/>
    </row>
    <row r="18" spans="1:3" x14ac:dyDescent="0.2">
      <c r="A18" s="23"/>
      <c r="B18" s="23"/>
      <c r="C18" s="25"/>
    </row>
    <row r="19" spans="1:3" x14ac:dyDescent="0.2">
      <c r="A19" s="23"/>
      <c r="B19" s="23"/>
      <c r="C19" s="25"/>
    </row>
    <row r="20" spans="1:3" x14ac:dyDescent="0.2">
      <c r="A20" s="23"/>
      <c r="B20" s="23"/>
      <c r="C20" s="25"/>
    </row>
    <row r="21" spans="1:3" x14ac:dyDescent="0.2">
      <c r="A21" s="23"/>
      <c r="B21" s="23"/>
      <c r="C21" s="25"/>
    </row>
    <row r="22" spans="1:3" x14ac:dyDescent="0.2">
      <c r="A22" s="23"/>
      <c r="B22" s="23"/>
      <c r="C22" s="25"/>
    </row>
    <row r="23" spans="1:3" x14ac:dyDescent="0.2">
      <c r="A23" s="23"/>
      <c r="B23" s="23"/>
      <c r="C23" s="25"/>
    </row>
    <row r="24" spans="1:3" x14ac:dyDescent="0.2">
      <c r="A24" s="23"/>
      <c r="B24" s="23"/>
      <c r="C24" s="25"/>
    </row>
    <row r="25" spans="1:3" x14ac:dyDescent="0.2">
      <c r="A25" s="23"/>
      <c r="B25" s="23"/>
      <c r="C25" s="25"/>
    </row>
    <row r="26" spans="1:3" x14ac:dyDescent="0.2">
      <c r="A26" s="23"/>
      <c r="B26" s="23"/>
      <c r="C26" s="25"/>
    </row>
    <row r="27" spans="1:3" x14ac:dyDescent="0.2">
      <c r="A27" s="23"/>
      <c r="B27" s="23"/>
      <c r="C27" s="25"/>
    </row>
    <row r="28" spans="1:3" x14ac:dyDescent="0.2">
      <c r="A28" s="23"/>
      <c r="B28" s="23"/>
      <c r="C28" s="25"/>
    </row>
    <row r="29" spans="1:3" x14ac:dyDescent="0.2">
      <c r="A29" s="23"/>
      <c r="B29" s="23"/>
      <c r="C29" s="25"/>
    </row>
  </sheetData>
  <hyperlinks>
    <hyperlink ref="B14" r:id="rId1" display="http://www.vertex42.com/licensing/EULA_privateuse.html" xr:uid="{00000000-0004-0000-0900-000000000000}"/>
    <hyperlink ref="B4" r:id="rId2" xr:uid="{00000000-0004-0000-09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style="1" customWidth="1"/>
    <col min="2" max="2" width="13.7109375" style="1" customWidth="1"/>
    <col min="3" max="3" width="4.85546875" style="1" customWidth="1"/>
    <col min="4" max="4" width="13.7109375" style="1" customWidth="1"/>
    <col min="5" max="5" width="4.85546875" style="1" customWidth="1"/>
    <col min="6" max="6" width="13.7109375" style="1" customWidth="1"/>
    <col min="7" max="7" width="4.85546875" style="1" customWidth="1"/>
    <col min="8" max="8" width="13.7109375" style="1" customWidth="1"/>
    <col min="9" max="9" width="4.85546875" style="1" customWidth="1"/>
    <col min="10" max="10" width="13.7109375" style="1" customWidth="1"/>
    <col min="11" max="11" width="4.85546875" style="1" customWidth="1"/>
    <col min="12" max="12" width="13.7109375" style="1" customWidth="1"/>
    <col min="13" max="13" width="4.85546875" style="1" customWidth="1"/>
    <col min="14" max="14" width="13.7109375" style="1" customWidth="1"/>
    <col min="15" max="15" width="3.5703125" style="1" customWidth="1"/>
    <col min="16" max="16" width="25.7109375" style="1" customWidth="1"/>
    <col min="17" max="16384" width="9.140625" style="1"/>
  </cols>
  <sheetData>
    <row r="1" spans="1:14" hidden="1" x14ac:dyDescent="0.2">
      <c r="A1" s="7"/>
      <c r="B1" s="7"/>
      <c r="C1" s="7"/>
      <c r="D1" s="7"/>
      <c r="E1" s="7"/>
      <c r="F1" s="7"/>
      <c r="G1" s="7"/>
      <c r="H1" s="7"/>
      <c r="I1" s="7"/>
      <c r="J1" s="7"/>
      <c r="K1" s="7"/>
      <c r="L1" s="7"/>
      <c r="M1" s="7"/>
      <c r="N1" s="7"/>
    </row>
    <row r="2" spans="1:14" hidden="1" x14ac:dyDescent="0.2">
      <c r="A2" s="7"/>
      <c r="B2" s="7"/>
      <c r="C2" s="7"/>
      <c r="D2" s="7"/>
      <c r="E2" s="7"/>
      <c r="F2" s="7"/>
      <c r="G2" s="7"/>
      <c r="H2" s="7"/>
      <c r="I2" s="7"/>
      <c r="J2" s="7"/>
      <c r="K2" s="7"/>
      <c r="L2" s="7"/>
      <c r="M2" s="7"/>
      <c r="N2" s="7"/>
    </row>
    <row r="3" spans="1:14" hidden="1" x14ac:dyDescent="0.2">
      <c r="A3" s="7"/>
      <c r="B3" s="7"/>
      <c r="C3" s="7"/>
      <c r="D3" s="7"/>
      <c r="E3" s="7"/>
      <c r="F3" s="7"/>
      <c r="G3" s="7"/>
      <c r="H3" s="7"/>
      <c r="I3" s="7"/>
      <c r="J3" s="7"/>
      <c r="K3" s="7"/>
      <c r="L3" s="7"/>
      <c r="M3" s="7"/>
      <c r="N3" s="7"/>
    </row>
    <row r="4" spans="1:14" s="3" customFormat="1" ht="59.25" x14ac:dyDescent="0.2">
      <c r="A4" s="187" t="str">
        <f>UPPER(TEXT(B5,"mmmm yyyy"))</f>
        <v>FEBRUARY 2018</v>
      </c>
      <c r="B4" s="187"/>
      <c r="C4" s="187"/>
      <c r="D4" s="187"/>
      <c r="E4" s="187"/>
      <c r="F4" s="187"/>
      <c r="G4" s="187"/>
      <c r="H4" s="187"/>
      <c r="I4" s="187"/>
      <c r="J4" s="187"/>
      <c r="K4" s="187"/>
      <c r="L4" s="187"/>
      <c r="M4" s="187"/>
      <c r="N4" s="187"/>
    </row>
    <row r="5" spans="1:14" s="2" customFormat="1" ht="11.25" hidden="1" x14ac:dyDescent="0.2">
      <c r="A5" s="2" t="s">
        <v>4</v>
      </c>
      <c r="B5" s="21">
        <f>DATE(YEAR(Jan!B5),MONTH(Jan!B5)+1,1)</f>
        <v>43132</v>
      </c>
    </row>
    <row r="6" spans="1:14" s="3" customFormat="1" ht="18" customHeight="1" x14ac:dyDescent="0.2">
      <c r="A6" s="177">
        <f>A13</f>
        <v>43135</v>
      </c>
      <c r="B6" s="178"/>
      <c r="C6" s="177">
        <f>C13</f>
        <v>43136</v>
      </c>
      <c r="D6" s="178"/>
      <c r="E6" s="177">
        <f>E13</f>
        <v>43137</v>
      </c>
      <c r="F6" s="178"/>
      <c r="G6" s="177">
        <f>G13</f>
        <v>43138</v>
      </c>
      <c r="H6" s="178"/>
      <c r="I6" s="177">
        <f>I13</f>
        <v>43139</v>
      </c>
      <c r="J6" s="178"/>
      <c r="K6" s="177">
        <f>K13</f>
        <v>43140</v>
      </c>
      <c r="L6" s="178"/>
      <c r="M6" s="177">
        <f>M13</f>
        <v>43141</v>
      </c>
      <c r="N6" s="178"/>
    </row>
    <row r="7" spans="1:14" s="3" customFormat="1" ht="15.75" customHeight="1" x14ac:dyDescent="0.2">
      <c r="A7" s="20" t="str">
        <f>IF(WEEKDAY($B$5,1)=startday,$B$5,"")</f>
        <v/>
      </c>
      <c r="B7" s="9"/>
      <c r="C7" s="20" t="str">
        <f>IF(A7="",IF(WEEKDAY($B$5,1)=MOD(startday,7)+1,$B$5,""),A7+1)</f>
        <v/>
      </c>
      <c r="D7" s="9"/>
      <c r="E7" s="20" t="str">
        <f>IF(C7="",IF(WEEKDAY($B$5,1)=MOD(startday+1,7)+1,$B$5,""),C7+1)</f>
        <v/>
      </c>
      <c r="F7" s="9"/>
      <c r="G7" s="20" t="str">
        <f>IF(E7="",IF(WEEKDAY($B$5,1)=MOD(startday+2,7)+1,$B$5,""),E7+1)</f>
        <v/>
      </c>
      <c r="H7" s="9"/>
      <c r="I7" s="20">
        <f>IF(G7="",IF(WEEKDAY($B$5,1)=MOD(startday+3,7)+1,$B$5,""),G7+1)</f>
        <v>43132</v>
      </c>
      <c r="J7" s="9"/>
      <c r="K7" s="20">
        <f>IF(I7="",IF(WEEKDAY($B$5,1)=MOD(startday+4,7)+1,$B$5,""),I7+1)</f>
        <v>43133</v>
      </c>
      <c r="L7" s="9"/>
      <c r="M7" s="20">
        <f>IF(K7="",IF(WEEKDAY($B$5,1)=MOD(startday+5,7)+1,$B$5,""),K7+1)</f>
        <v>43134</v>
      </c>
      <c r="N7" s="9"/>
    </row>
    <row r="8" spans="1:14" s="3" customFormat="1" ht="13.5" customHeight="1" x14ac:dyDescent="0.2">
      <c r="A8" s="185"/>
      <c r="B8" s="186"/>
      <c r="C8" s="185"/>
      <c r="D8" s="186"/>
      <c r="E8" s="185"/>
      <c r="F8" s="186"/>
      <c r="G8" s="185"/>
      <c r="H8" s="186"/>
      <c r="I8" s="185"/>
      <c r="J8" s="186"/>
      <c r="K8" s="185"/>
      <c r="L8" s="186"/>
      <c r="M8" s="185"/>
      <c r="N8" s="186"/>
    </row>
    <row r="9" spans="1:14" s="3" customFormat="1" ht="13.5" customHeight="1" x14ac:dyDescent="0.2">
      <c r="A9" s="185"/>
      <c r="B9" s="186"/>
      <c r="C9" s="185"/>
      <c r="D9" s="186"/>
      <c r="E9" s="185"/>
      <c r="F9" s="186"/>
      <c r="G9" s="185"/>
      <c r="H9" s="186"/>
      <c r="I9" s="185"/>
      <c r="J9" s="186"/>
      <c r="K9" s="185"/>
      <c r="L9" s="186"/>
      <c r="M9" s="185"/>
      <c r="N9" s="186"/>
    </row>
    <row r="10" spans="1:14" s="3" customFormat="1" ht="13.5" customHeight="1" x14ac:dyDescent="0.2">
      <c r="A10" s="185"/>
      <c r="B10" s="186"/>
      <c r="C10" s="185"/>
      <c r="D10" s="186"/>
      <c r="E10" s="185"/>
      <c r="F10" s="186"/>
      <c r="G10" s="185"/>
      <c r="H10" s="186"/>
      <c r="I10" s="185"/>
      <c r="J10" s="186"/>
      <c r="K10" s="185"/>
      <c r="L10" s="186"/>
      <c r="M10" s="185"/>
      <c r="N10" s="186"/>
    </row>
    <row r="11" spans="1:14" s="3" customFormat="1" ht="13.5" customHeight="1" x14ac:dyDescent="0.2">
      <c r="A11" s="185"/>
      <c r="B11" s="186"/>
      <c r="C11" s="185"/>
      <c r="D11" s="186"/>
      <c r="E11" s="185"/>
      <c r="F11" s="186"/>
      <c r="G11" s="185"/>
      <c r="H11" s="186"/>
      <c r="I11" s="185"/>
      <c r="J11" s="186"/>
      <c r="K11" s="185"/>
      <c r="L11" s="186"/>
      <c r="M11" s="185"/>
      <c r="N11" s="186"/>
    </row>
    <row r="12" spans="1:14" s="4" customFormat="1" ht="13.5" customHeight="1" x14ac:dyDescent="0.2">
      <c r="A12" s="188"/>
      <c r="B12" s="189"/>
      <c r="C12" s="188"/>
      <c r="D12" s="189"/>
      <c r="E12" s="188"/>
      <c r="F12" s="189"/>
      <c r="G12" s="188"/>
      <c r="H12" s="189"/>
      <c r="I12" s="188"/>
      <c r="J12" s="189"/>
      <c r="K12" s="188"/>
      <c r="L12" s="189"/>
      <c r="M12" s="188"/>
      <c r="N12" s="189"/>
    </row>
    <row r="13" spans="1:14" s="3" customFormat="1" ht="15.75" customHeight="1" x14ac:dyDescent="0.2">
      <c r="A13" s="20">
        <f>IF(M7="","",IF(MONTH(M7+1)&lt;&gt;MONTH(M7),"",M7+1))</f>
        <v>43135</v>
      </c>
      <c r="B13" s="9"/>
      <c r="C13" s="20">
        <f>IF(A13="","",IF(MONTH(A13+1)&lt;&gt;MONTH(A13),"",A13+1))</f>
        <v>43136</v>
      </c>
      <c r="D13" s="9"/>
      <c r="E13" s="20">
        <f>IF(C13="","",IF(MONTH(C13+1)&lt;&gt;MONTH(C13),"",C13+1))</f>
        <v>43137</v>
      </c>
      <c r="F13" s="9"/>
      <c r="G13" s="20">
        <f>IF(E13="","",IF(MONTH(E13+1)&lt;&gt;MONTH(E13),"",E13+1))</f>
        <v>43138</v>
      </c>
      <c r="H13" s="9"/>
      <c r="I13" s="20">
        <f>IF(G13="","",IF(MONTH(G13+1)&lt;&gt;MONTH(G13),"",G13+1))</f>
        <v>43139</v>
      </c>
      <c r="J13" s="9"/>
      <c r="K13" s="20">
        <f>IF(I13="","",IF(MONTH(I13+1)&lt;&gt;MONTH(I13),"",I13+1))</f>
        <v>43140</v>
      </c>
      <c r="L13" s="9"/>
      <c r="M13" s="20">
        <f>IF(K13="","",IF(MONTH(K13+1)&lt;&gt;MONTH(K13),"",K13+1))</f>
        <v>43141</v>
      </c>
      <c r="N13" s="9"/>
    </row>
    <row r="14" spans="1:14" s="3" customFormat="1" ht="13.5" customHeight="1" x14ac:dyDescent="0.2">
      <c r="A14" s="185"/>
      <c r="B14" s="186"/>
      <c r="C14" s="185"/>
      <c r="D14" s="186"/>
      <c r="E14" s="185"/>
      <c r="F14" s="186"/>
      <c r="G14" s="185"/>
      <c r="H14" s="186"/>
      <c r="I14" s="185"/>
      <c r="J14" s="186"/>
      <c r="K14" s="185"/>
      <c r="L14" s="186"/>
      <c r="M14" s="185"/>
      <c r="N14" s="186"/>
    </row>
    <row r="15" spans="1:14" s="3" customFormat="1" ht="13.5" customHeight="1" x14ac:dyDescent="0.2">
      <c r="A15" s="185"/>
      <c r="B15" s="186"/>
      <c r="C15" s="185"/>
      <c r="D15" s="186"/>
      <c r="E15" s="185"/>
      <c r="F15" s="186"/>
      <c r="G15" s="185"/>
      <c r="H15" s="186"/>
      <c r="I15" s="185"/>
      <c r="J15" s="186"/>
      <c r="K15" s="185"/>
      <c r="L15" s="186"/>
      <c r="M15" s="185"/>
      <c r="N15" s="186"/>
    </row>
    <row r="16" spans="1:14" s="3" customFormat="1" ht="13.5" customHeight="1" x14ac:dyDescent="0.2">
      <c r="A16" s="185"/>
      <c r="B16" s="186"/>
      <c r="C16" s="185"/>
      <c r="D16" s="186"/>
      <c r="E16" s="185"/>
      <c r="F16" s="186"/>
      <c r="G16" s="185"/>
      <c r="H16" s="186"/>
      <c r="I16" s="185"/>
      <c r="J16" s="186"/>
      <c r="K16" s="185"/>
      <c r="L16" s="186"/>
      <c r="M16" s="185"/>
      <c r="N16" s="186"/>
    </row>
    <row r="17" spans="1:14" s="3" customFormat="1" ht="13.5" customHeight="1" x14ac:dyDescent="0.2">
      <c r="A17" s="185"/>
      <c r="B17" s="186"/>
      <c r="C17" s="185"/>
      <c r="D17" s="186"/>
      <c r="E17" s="185"/>
      <c r="F17" s="186"/>
      <c r="G17" s="185"/>
      <c r="H17" s="186"/>
      <c r="I17" s="185"/>
      <c r="J17" s="186"/>
      <c r="K17" s="185"/>
      <c r="L17" s="186"/>
      <c r="M17" s="185"/>
      <c r="N17" s="186"/>
    </row>
    <row r="18" spans="1:14" s="4" customFormat="1" ht="13.5" customHeight="1" x14ac:dyDescent="0.2">
      <c r="A18" s="188"/>
      <c r="B18" s="189"/>
      <c r="C18" s="188"/>
      <c r="D18" s="189"/>
      <c r="E18" s="188"/>
      <c r="F18" s="189"/>
      <c r="G18" s="188"/>
      <c r="H18" s="189"/>
      <c r="I18" s="188"/>
      <c r="J18" s="189"/>
      <c r="K18" s="188"/>
      <c r="L18" s="189"/>
      <c r="M18" s="188"/>
      <c r="N18" s="189"/>
    </row>
    <row r="19" spans="1:14" s="3" customFormat="1" ht="15.75" customHeight="1" x14ac:dyDescent="0.2">
      <c r="A19" s="20">
        <f>IF(M13="","",IF(MONTH(M13+1)&lt;&gt;MONTH(M13),"",M13+1))</f>
        <v>43142</v>
      </c>
      <c r="B19" s="9"/>
      <c r="C19" s="20">
        <f>IF(A19="","",IF(MONTH(A19+1)&lt;&gt;MONTH(A19),"",A19+1))</f>
        <v>43143</v>
      </c>
      <c r="D19" s="9"/>
      <c r="E19" s="20">
        <f>IF(C19="","",IF(MONTH(C19+1)&lt;&gt;MONTH(C19),"",C19+1))</f>
        <v>43144</v>
      </c>
      <c r="F19" s="9"/>
      <c r="G19" s="20">
        <f>IF(E19="","",IF(MONTH(E19+1)&lt;&gt;MONTH(E19),"",E19+1))</f>
        <v>43145</v>
      </c>
      <c r="H19" s="9"/>
      <c r="I19" s="20">
        <f>IF(G19="","",IF(MONTH(G19+1)&lt;&gt;MONTH(G19),"",G19+1))</f>
        <v>43146</v>
      </c>
      <c r="J19" s="9"/>
      <c r="K19" s="20">
        <f>IF(I19="","",IF(MONTH(I19+1)&lt;&gt;MONTH(I19),"",I19+1))</f>
        <v>43147</v>
      </c>
      <c r="L19" s="9"/>
      <c r="M19" s="20">
        <f>IF(K19="","",IF(MONTH(K19+1)&lt;&gt;MONTH(K19),"",K19+1))</f>
        <v>43148</v>
      </c>
      <c r="N19" s="9"/>
    </row>
    <row r="20" spans="1:14" s="3" customFormat="1" ht="13.5" customHeight="1" x14ac:dyDescent="0.2">
      <c r="A20" s="185"/>
      <c r="B20" s="186"/>
      <c r="C20" s="185"/>
      <c r="D20" s="186"/>
      <c r="E20" s="185"/>
      <c r="F20" s="186"/>
      <c r="G20" s="185"/>
      <c r="H20" s="186"/>
      <c r="I20" s="185"/>
      <c r="J20" s="186"/>
      <c r="K20" s="185"/>
      <c r="L20" s="186"/>
      <c r="M20" s="185"/>
      <c r="N20" s="186"/>
    </row>
    <row r="21" spans="1:14" s="3" customFormat="1" ht="13.5" customHeight="1" x14ac:dyDescent="0.2">
      <c r="A21" s="185"/>
      <c r="B21" s="186"/>
      <c r="C21" s="185"/>
      <c r="D21" s="186"/>
      <c r="E21" s="185"/>
      <c r="F21" s="186"/>
      <c r="G21" s="185"/>
      <c r="H21" s="186"/>
      <c r="I21" s="185"/>
      <c r="J21" s="186"/>
      <c r="K21" s="185"/>
      <c r="L21" s="186"/>
      <c r="M21" s="185"/>
      <c r="N21" s="186"/>
    </row>
    <row r="22" spans="1:14" s="3" customFormat="1" ht="13.5" customHeight="1" x14ac:dyDescent="0.2">
      <c r="A22" s="185"/>
      <c r="B22" s="186"/>
      <c r="C22" s="185"/>
      <c r="D22" s="186"/>
      <c r="E22" s="185"/>
      <c r="F22" s="186"/>
      <c r="G22" s="185"/>
      <c r="H22" s="186"/>
      <c r="I22" s="185"/>
      <c r="J22" s="186"/>
      <c r="K22" s="185"/>
      <c r="L22" s="186"/>
      <c r="M22" s="185"/>
      <c r="N22" s="186"/>
    </row>
    <row r="23" spans="1:14" s="3" customFormat="1" ht="13.5" customHeight="1" x14ac:dyDescent="0.2">
      <c r="A23" s="185"/>
      <c r="B23" s="186"/>
      <c r="C23" s="185"/>
      <c r="D23" s="186"/>
      <c r="E23" s="185"/>
      <c r="F23" s="186"/>
      <c r="G23" s="185"/>
      <c r="H23" s="186"/>
      <c r="I23" s="185"/>
      <c r="J23" s="186"/>
      <c r="K23" s="185"/>
      <c r="L23" s="186"/>
      <c r="M23" s="185"/>
      <c r="N23" s="186"/>
    </row>
    <row r="24" spans="1:14" s="4" customFormat="1" ht="13.5" customHeight="1" x14ac:dyDescent="0.2">
      <c r="A24" s="188"/>
      <c r="B24" s="189"/>
      <c r="C24" s="188"/>
      <c r="D24" s="189"/>
      <c r="E24" s="188"/>
      <c r="F24" s="189"/>
      <c r="G24" s="188"/>
      <c r="H24" s="189"/>
      <c r="I24" s="188"/>
      <c r="J24" s="189"/>
      <c r="K24" s="188"/>
      <c r="L24" s="189"/>
      <c r="M24" s="188"/>
      <c r="N24" s="189"/>
    </row>
    <row r="25" spans="1:14" s="3" customFormat="1" ht="15.75" customHeight="1" x14ac:dyDescent="0.2">
      <c r="A25" s="20">
        <f>IF(M19="","",IF(MONTH(M19+1)&lt;&gt;MONTH(M19),"",M19+1))</f>
        <v>43149</v>
      </c>
      <c r="B25" s="9"/>
      <c r="C25" s="20">
        <f>IF(A25="","",IF(MONTH(A25+1)&lt;&gt;MONTH(A25),"",A25+1))</f>
        <v>43150</v>
      </c>
      <c r="D25" s="9"/>
      <c r="E25" s="20">
        <f>IF(C25="","",IF(MONTH(C25+1)&lt;&gt;MONTH(C25),"",C25+1))</f>
        <v>43151</v>
      </c>
      <c r="F25" s="9"/>
      <c r="G25" s="20">
        <f>IF(E25="","",IF(MONTH(E25+1)&lt;&gt;MONTH(E25),"",E25+1))</f>
        <v>43152</v>
      </c>
      <c r="H25" s="9"/>
      <c r="I25" s="20">
        <f>IF(G25="","",IF(MONTH(G25+1)&lt;&gt;MONTH(G25),"",G25+1))</f>
        <v>43153</v>
      </c>
      <c r="J25" s="9"/>
      <c r="K25" s="20">
        <f>IF(I25="","",IF(MONTH(I25+1)&lt;&gt;MONTH(I25),"",I25+1))</f>
        <v>43154</v>
      </c>
      <c r="L25" s="9"/>
      <c r="M25" s="20">
        <f>IF(K25="","",IF(MONTH(K25+1)&lt;&gt;MONTH(K25),"",K25+1))</f>
        <v>43155</v>
      </c>
      <c r="N25" s="9"/>
    </row>
    <row r="26" spans="1:14" s="3" customFormat="1" ht="13.5" customHeight="1" x14ac:dyDescent="0.2">
      <c r="A26" s="185"/>
      <c r="B26" s="186"/>
      <c r="C26" s="185"/>
      <c r="D26" s="186"/>
      <c r="E26" s="185"/>
      <c r="F26" s="186"/>
      <c r="G26" s="185"/>
      <c r="H26" s="186"/>
      <c r="I26" s="185"/>
      <c r="J26" s="186"/>
      <c r="K26" s="185"/>
      <c r="L26" s="186"/>
      <c r="M26" s="185"/>
      <c r="N26" s="186"/>
    </row>
    <row r="27" spans="1:14" s="3" customFormat="1" ht="13.5" customHeight="1" x14ac:dyDescent="0.2">
      <c r="A27" s="185"/>
      <c r="B27" s="186"/>
      <c r="C27" s="185"/>
      <c r="D27" s="186"/>
      <c r="E27" s="185"/>
      <c r="F27" s="186"/>
      <c r="G27" s="185"/>
      <c r="H27" s="186"/>
      <c r="I27" s="185"/>
      <c r="J27" s="186"/>
      <c r="K27" s="185"/>
      <c r="L27" s="186"/>
      <c r="M27" s="185"/>
      <c r="N27" s="186"/>
    </row>
    <row r="28" spans="1:14" s="3" customFormat="1" ht="13.5" customHeight="1" x14ac:dyDescent="0.2">
      <c r="A28" s="185"/>
      <c r="B28" s="186"/>
      <c r="C28" s="185"/>
      <c r="D28" s="186"/>
      <c r="E28" s="185"/>
      <c r="F28" s="186"/>
      <c r="G28" s="185"/>
      <c r="H28" s="186"/>
      <c r="I28" s="185"/>
      <c r="J28" s="186"/>
      <c r="K28" s="185"/>
      <c r="L28" s="186"/>
      <c r="M28" s="185"/>
      <c r="N28" s="186"/>
    </row>
    <row r="29" spans="1:14" s="3" customFormat="1" ht="13.5" customHeight="1" x14ac:dyDescent="0.2">
      <c r="A29" s="185"/>
      <c r="B29" s="186"/>
      <c r="C29" s="185"/>
      <c r="D29" s="186"/>
      <c r="E29" s="185"/>
      <c r="F29" s="186"/>
      <c r="G29" s="185"/>
      <c r="H29" s="186"/>
      <c r="I29" s="185"/>
      <c r="J29" s="186"/>
      <c r="K29" s="185"/>
      <c r="L29" s="186"/>
      <c r="M29" s="185"/>
      <c r="N29" s="186"/>
    </row>
    <row r="30" spans="1:14" s="4" customFormat="1" ht="13.5" customHeight="1" x14ac:dyDescent="0.2">
      <c r="A30" s="188"/>
      <c r="B30" s="189"/>
      <c r="C30" s="188"/>
      <c r="D30" s="189"/>
      <c r="E30" s="188"/>
      <c r="F30" s="189"/>
      <c r="G30" s="188"/>
      <c r="H30" s="189"/>
      <c r="I30" s="188"/>
      <c r="J30" s="189"/>
      <c r="K30" s="188"/>
      <c r="L30" s="189"/>
      <c r="M30" s="188"/>
      <c r="N30" s="189"/>
    </row>
    <row r="31" spans="1:14" s="3" customFormat="1" ht="15.75" x14ac:dyDescent="0.2">
      <c r="A31" s="20">
        <f>IF(M25="","",IF(MONTH(M25+1)&lt;&gt;MONTH(M25),"",M25+1))</f>
        <v>43156</v>
      </c>
      <c r="B31" s="9"/>
      <c r="C31" s="20">
        <f>IF(A31="","",IF(MONTH(A31+1)&lt;&gt;MONTH(A31),"",A31+1))</f>
        <v>43157</v>
      </c>
      <c r="D31" s="9"/>
      <c r="E31" s="20">
        <f>IF(C31="","",IF(MONTH(C31+1)&lt;&gt;MONTH(C31),"",C31+1))</f>
        <v>43158</v>
      </c>
      <c r="F31" s="9"/>
      <c r="G31" s="20">
        <f>IF(E31="","",IF(MONTH(E31+1)&lt;&gt;MONTH(E31),"",E31+1))</f>
        <v>43159</v>
      </c>
      <c r="H31" s="9"/>
      <c r="I31" s="20" t="str">
        <f>IF(G31="","",IF(MONTH(G31+1)&lt;&gt;MONTH(G31),"",G31+1))</f>
        <v/>
      </c>
      <c r="J31" s="9"/>
      <c r="K31" s="20" t="str">
        <f>IF(I31="","",IF(MONTH(I31+1)&lt;&gt;MONTH(I31),"",I31+1))</f>
        <v/>
      </c>
      <c r="L31" s="9"/>
      <c r="M31" s="20" t="str">
        <f>IF(K31="","",IF(MONTH(K31+1)&lt;&gt;MONTH(K31),"",K31+1))</f>
        <v/>
      </c>
      <c r="N31" s="9"/>
    </row>
    <row r="32" spans="1:14" s="3" customFormat="1" ht="13.5" customHeight="1" x14ac:dyDescent="0.2">
      <c r="A32" s="185"/>
      <c r="B32" s="186"/>
      <c r="C32" s="185"/>
      <c r="D32" s="186"/>
      <c r="E32" s="185"/>
      <c r="F32" s="186"/>
      <c r="G32" s="185"/>
      <c r="H32" s="186"/>
      <c r="I32" s="185"/>
      <c r="J32" s="186"/>
      <c r="K32" s="185"/>
      <c r="L32" s="186"/>
      <c r="M32" s="185"/>
      <c r="N32" s="186"/>
    </row>
    <row r="33" spans="1:14" s="3" customFormat="1" ht="13.5" customHeight="1" x14ac:dyDescent="0.2">
      <c r="A33" s="185"/>
      <c r="B33" s="186"/>
      <c r="C33" s="185"/>
      <c r="D33" s="186"/>
      <c r="E33" s="185"/>
      <c r="F33" s="186"/>
      <c r="G33" s="185"/>
      <c r="H33" s="186"/>
      <c r="I33" s="185"/>
      <c r="J33" s="186"/>
      <c r="K33" s="185"/>
      <c r="L33" s="186"/>
      <c r="M33" s="185"/>
      <c r="N33" s="186"/>
    </row>
    <row r="34" spans="1:14" s="3" customFormat="1" ht="13.5" customHeight="1" x14ac:dyDescent="0.2">
      <c r="A34" s="185"/>
      <c r="B34" s="186"/>
      <c r="C34" s="185"/>
      <c r="D34" s="186"/>
      <c r="E34" s="185"/>
      <c r="F34" s="186"/>
      <c r="G34" s="185"/>
      <c r="H34" s="186"/>
      <c r="I34" s="185"/>
      <c r="J34" s="186"/>
      <c r="K34" s="185"/>
      <c r="L34" s="186"/>
      <c r="M34" s="185"/>
      <c r="N34" s="186"/>
    </row>
    <row r="35" spans="1:14" s="3" customFormat="1" ht="13.5" customHeight="1" x14ac:dyDescent="0.2">
      <c r="A35" s="185"/>
      <c r="B35" s="186"/>
      <c r="C35" s="185"/>
      <c r="D35" s="186"/>
      <c r="E35" s="185"/>
      <c r="F35" s="186"/>
      <c r="G35" s="185"/>
      <c r="H35" s="186"/>
      <c r="I35" s="185"/>
      <c r="J35" s="186"/>
      <c r="K35" s="185"/>
      <c r="L35" s="186"/>
      <c r="M35" s="185"/>
      <c r="N35" s="186"/>
    </row>
    <row r="36" spans="1:14" s="4" customFormat="1" ht="13.5" customHeight="1" x14ac:dyDescent="0.2">
      <c r="A36" s="188"/>
      <c r="B36" s="189"/>
      <c r="C36" s="188"/>
      <c r="D36" s="189"/>
      <c r="E36" s="188"/>
      <c r="F36" s="189"/>
      <c r="G36" s="188"/>
      <c r="H36" s="189"/>
      <c r="I36" s="188"/>
      <c r="J36" s="189"/>
      <c r="K36" s="188"/>
      <c r="L36" s="189"/>
      <c r="M36" s="188"/>
      <c r="N36" s="189"/>
    </row>
    <row r="37" spans="1:14" ht="15.75" x14ac:dyDescent="0.3">
      <c r="A37" s="20" t="str">
        <f>IF(M31="","",IF(MONTH(M31+1)&lt;&gt;MONTH(M31),"",M31+1))</f>
        <v/>
      </c>
      <c r="B37" s="9"/>
      <c r="C37" s="20" t="str">
        <f>IF(A37="","",IF(MONTH(A37+1)&lt;&gt;MONTH(A37),"",A37+1))</f>
        <v/>
      </c>
      <c r="D37" s="9"/>
      <c r="E37" s="34" t="s">
        <v>15</v>
      </c>
      <c r="F37" s="11"/>
      <c r="G37" s="11"/>
      <c r="H37" s="11"/>
      <c r="I37" s="11"/>
      <c r="J37" s="12"/>
      <c r="K37" s="10"/>
      <c r="L37" s="11"/>
      <c r="M37" s="11"/>
      <c r="N37" s="12"/>
    </row>
    <row r="38" spans="1:14" ht="13.5" customHeight="1" x14ac:dyDescent="0.3">
      <c r="A38" s="185"/>
      <c r="B38" s="186"/>
      <c r="C38" s="185"/>
      <c r="D38" s="186"/>
      <c r="E38" s="35"/>
      <c r="F38" s="8"/>
      <c r="G38" s="8"/>
      <c r="H38" s="8"/>
      <c r="I38" s="8"/>
      <c r="J38" s="14"/>
      <c r="K38" s="179" t="s">
        <v>6</v>
      </c>
      <c r="L38" s="180"/>
      <c r="M38" s="180"/>
      <c r="N38" s="181"/>
    </row>
    <row r="39" spans="1:14" ht="13.5" customHeight="1" x14ac:dyDescent="0.3">
      <c r="A39" s="185"/>
      <c r="B39" s="186"/>
      <c r="C39" s="185"/>
      <c r="D39" s="186"/>
      <c r="E39" s="35"/>
      <c r="F39" s="8"/>
      <c r="G39" s="8"/>
      <c r="H39" s="8"/>
      <c r="I39" s="8"/>
      <c r="J39" s="14"/>
      <c r="K39" s="182" t="s">
        <v>7</v>
      </c>
      <c r="L39" s="183"/>
      <c r="M39" s="183"/>
      <c r="N39" s="184"/>
    </row>
    <row r="40" spans="1:14" ht="13.5" customHeight="1" x14ac:dyDescent="0.3">
      <c r="A40" s="185"/>
      <c r="B40" s="186"/>
      <c r="C40" s="185"/>
      <c r="D40" s="186"/>
      <c r="E40" s="35"/>
      <c r="F40" s="8"/>
      <c r="G40" s="8"/>
      <c r="H40" s="8"/>
      <c r="I40" s="8"/>
      <c r="J40" s="14"/>
      <c r="K40" s="174" t="s">
        <v>8</v>
      </c>
      <c r="L40" s="175"/>
      <c r="M40" s="175"/>
      <c r="N40" s="176"/>
    </row>
    <row r="41" spans="1:14" ht="13.5" customHeight="1" x14ac:dyDescent="0.3">
      <c r="A41" s="185"/>
      <c r="B41" s="186"/>
      <c r="C41" s="185"/>
      <c r="D41" s="186"/>
      <c r="E41" s="35"/>
      <c r="F41" s="8"/>
      <c r="G41" s="8"/>
      <c r="H41" s="8"/>
      <c r="I41" s="8"/>
      <c r="J41" s="14"/>
      <c r="K41" s="13"/>
      <c r="L41" s="8"/>
      <c r="M41" s="6"/>
      <c r="N41" s="22"/>
    </row>
    <row r="42" spans="1:14" ht="13.5" customHeight="1" x14ac:dyDescent="0.3">
      <c r="A42" s="188"/>
      <c r="B42" s="189"/>
      <c r="C42" s="188"/>
      <c r="D42" s="189"/>
      <c r="E42" s="36"/>
      <c r="F42" s="16"/>
      <c r="G42" s="16"/>
      <c r="H42" s="16"/>
      <c r="I42" s="16"/>
      <c r="J42" s="18"/>
      <c r="K42" s="15"/>
      <c r="L42" s="16"/>
      <c r="M42" s="17"/>
      <c r="N42" s="19"/>
    </row>
    <row r="43" spans="1:14" x14ac:dyDescent="0.2">
      <c r="M43" s="5"/>
    </row>
    <row r="45" spans="1:14" s="2" customFormat="1" ht="11.25" x14ac:dyDescent="0.2"/>
    <row r="46" spans="1:14" s="2" customFormat="1" ht="10.5" customHeight="1" x14ac:dyDescent="0.2"/>
    <row r="47" spans="1:14" s="2" customFormat="1" ht="10.5" customHeight="1" x14ac:dyDescent="0.2"/>
    <row r="48" spans="1:14"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20" priority="6">
      <formula>A7=""</formula>
    </cfRule>
  </conditionalFormatting>
  <conditionalFormatting sqref="A8:N8 A14:N14 A20:N20 A26:N26 A32:N32 A38:D38">
    <cfRule type="expression" dxfId="19" priority="5">
      <formula>A7=""</formula>
    </cfRule>
  </conditionalFormatting>
  <conditionalFormatting sqref="A9:N9 A15:N15 A21:N21 A27:N27 A33:N33 A39:D39">
    <cfRule type="expression" dxfId="18" priority="4">
      <formula>A7=""</formula>
    </cfRule>
  </conditionalFormatting>
  <conditionalFormatting sqref="A10:N10 A16:N16 A22:N22 A28:N28 A34:N34 A40:D40">
    <cfRule type="expression" dxfId="17" priority="3">
      <formula>A7=""</formula>
    </cfRule>
  </conditionalFormatting>
  <conditionalFormatting sqref="A11:N11 A17:N17 A23:N23 A29:N29 A35:N35 A41:D41">
    <cfRule type="expression" dxfId="16" priority="2">
      <formula>A7=""</formula>
    </cfRule>
  </conditionalFormatting>
  <conditionalFormatting sqref="A12:N12 A18:N18 A24:N24 A30:N30 A36:N36 A42:D42">
    <cfRule type="expression" dxfId="15" priority="1">
      <formula>A7=""</formula>
    </cfRule>
  </conditionalFormatting>
  <conditionalFormatting sqref="A7 C7 E7 G7 I7 K7 M7 A13 C13 E13 G13 I13 K13 M13 A19 C19 E19 G19 I19 K19 M19 A25 C25 E25 G25 I25 K25 M25 A31 C31 E31 G31 I31 K31 M31 A37 C37">
    <cfRule type="expression" dxfId="14" priority="7">
      <formula>A7=""</formula>
    </cfRule>
  </conditionalFormatting>
  <hyperlinks>
    <hyperlink ref="K39:N39" r:id="rId1" display="http://www.vertex42.com/calendars/" xr:uid="{00000000-0004-0000-0100-000000000000}"/>
  </hyperlinks>
  <printOptions horizontalCentered="1"/>
  <pageMargins left="0.35" right="0.35" top="0.25" bottom="0.4" header="0.25" footer="0.25"/>
  <pageSetup orientation="landscape" r:id="rId2"/>
  <headerFooter alignWithMargins="0">
    <oddFooter>&amp;C&amp;8&amp;K01+049http://www.vertex42.com/calendars/monthly-calendar.html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70"/>
  <sheetViews>
    <sheetView showGridLines="0" topLeftCell="A4" workbookViewId="0">
      <selection activeCell="A4" sqref="A4:N4"/>
    </sheetView>
  </sheetViews>
  <sheetFormatPr defaultColWidth="9.140625" defaultRowHeight="12.75" x14ac:dyDescent="0.2"/>
  <cols>
    <col min="1" max="1" width="4.85546875" style="1" customWidth="1"/>
    <col min="2" max="2" width="13.7109375" style="1" customWidth="1"/>
    <col min="3" max="3" width="4.85546875" style="1" customWidth="1"/>
    <col min="4" max="4" width="13.7109375" style="1" customWidth="1"/>
    <col min="5" max="5" width="4.85546875" style="1" customWidth="1"/>
    <col min="6" max="6" width="13.7109375" style="1" customWidth="1"/>
    <col min="7" max="7" width="4.85546875" style="1" customWidth="1"/>
    <col min="8" max="8" width="13.7109375" style="1" customWidth="1"/>
    <col min="9" max="9" width="4.85546875" style="1" customWidth="1"/>
    <col min="10" max="10" width="13.7109375" style="1" customWidth="1"/>
    <col min="11" max="11" width="4.85546875" style="1" customWidth="1"/>
    <col min="12" max="12" width="13.7109375" style="1" customWidth="1"/>
    <col min="13" max="13" width="4.85546875" style="1" customWidth="1"/>
    <col min="14" max="14" width="13.7109375" style="1" customWidth="1"/>
    <col min="15" max="15" width="3.5703125" style="1" customWidth="1"/>
    <col min="16" max="16" width="25.7109375" style="1" customWidth="1"/>
    <col min="17" max="16384" width="9.140625" style="1"/>
  </cols>
  <sheetData>
    <row r="1" spans="1:14" hidden="1" x14ac:dyDescent="0.2">
      <c r="A1" s="7"/>
      <c r="B1" s="7"/>
      <c r="C1" s="7"/>
      <c r="D1" s="7"/>
      <c r="E1" s="7"/>
      <c r="F1" s="7"/>
      <c r="G1" s="7"/>
      <c r="H1" s="7"/>
      <c r="I1" s="7"/>
      <c r="J1" s="7"/>
      <c r="K1" s="7"/>
      <c r="L1" s="7"/>
      <c r="M1" s="7"/>
      <c r="N1" s="7"/>
    </row>
    <row r="2" spans="1:14" hidden="1" x14ac:dyDescent="0.2">
      <c r="A2" s="7"/>
      <c r="B2" s="7"/>
      <c r="C2" s="7"/>
      <c r="D2" s="7"/>
      <c r="E2" s="7"/>
      <c r="F2" s="7"/>
      <c r="G2" s="7"/>
      <c r="H2" s="7"/>
      <c r="I2" s="7"/>
      <c r="J2" s="7"/>
      <c r="K2" s="7"/>
      <c r="L2" s="7"/>
      <c r="M2" s="7"/>
      <c r="N2" s="7"/>
    </row>
    <row r="3" spans="1:14" hidden="1" x14ac:dyDescent="0.2">
      <c r="A3" s="7"/>
      <c r="B3" s="7"/>
      <c r="C3" s="7"/>
      <c r="D3" s="7"/>
      <c r="E3" s="7"/>
      <c r="F3" s="7"/>
      <c r="G3" s="7"/>
      <c r="H3" s="7"/>
      <c r="I3" s="7"/>
      <c r="J3" s="7"/>
      <c r="K3" s="7"/>
      <c r="L3" s="7"/>
      <c r="M3" s="7"/>
      <c r="N3" s="7"/>
    </row>
    <row r="4" spans="1:14" s="3" customFormat="1" ht="59.25" x14ac:dyDescent="0.2">
      <c r="A4" s="187" t="str">
        <f>UPPER(TEXT(B5,"mmmm yyyy"))</f>
        <v>MARCH 2018</v>
      </c>
      <c r="B4" s="187"/>
      <c r="C4" s="187"/>
      <c r="D4" s="187"/>
      <c r="E4" s="187"/>
      <c r="F4" s="187"/>
      <c r="G4" s="187"/>
      <c r="H4" s="187"/>
      <c r="I4" s="187"/>
      <c r="J4" s="187"/>
      <c r="K4" s="187"/>
      <c r="L4" s="187"/>
      <c r="M4" s="187"/>
      <c r="N4" s="187"/>
    </row>
    <row r="5" spans="1:14" s="2" customFormat="1" ht="11.25" hidden="1" x14ac:dyDescent="0.2">
      <c r="A5" s="2" t="s">
        <v>4</v>
      </c>
      <c r="B5" s="21">
        <f>DATE(YEAR(Jan!B5),MONTH(Jan!B5)+2,1)</f>
        <v>43160</v>
      </c>
    </row>
    <row r="6" spans="1:14" s="3" customFormat="1" ht="18" customHeight="1" x14ac:dyDescent="0.2">
      <c r="A6" s="177">
        <f>A13</f>
        <v>43163</v>
      </c>
      <c r="B6" s="178"/>
      <c r="C6" s="177">
        <f>C13</f>
        <v>43164</v>
      </c>
      <c r="D6" s="178"/>
      <c r="E6" s="177">
        <f>E13</f>
        <v>43165</v>
      </c>
      <c r="F6" s="178"/>
      <c r="G6" s="177">
        <f>G13</f>
        <v>43166</v>
      </c>
      <c r="H6" s="178"/>
      <c r="I6" s="177">
        <f>I13</f>
        <v>43167</v>
      </c>
      <c r="J6" s="178"/>
      <c r="K6" s="177">
        <f>K13</f>
        <v>43168</v>
      </c>
      <c r="L6" s="178"/>
      <c r="M6" s="177">
        <f>M13</f>
        <v>43169</v>
      </c>
      <c r="N6" s="178"/>
    </row>
    <row r="7" spans="1:14" s="3" customFormat="1" ht="15.75" customHeight="1" x14ac:dyDescent="0.2">
      <c r="A7" s="20" t="str">
        <f>IF(WEEKDAY($B$5,1)=startday,$B$5,"")</f>
        <v/>
      </c>
      <c r="B7" s="9"/>
      <c r="C7" s="20" t="str">
        <f>IF(A7="",IF(WEEKDAY($B$5,1)=MOD(startday,7)+1,$B$5,""),A7+1)</f>
        <v/>
      </c>
      <c r="D7" s="9"/>
      <c r="E7" s="20" t="str">
        <f>IF(C7="",IF(WEEKDAY($B$5,1)=MOD(startday+1,7)+1,$B$5,""),C7+1)</f>
        <v/>
      </c>
      <c r="F7" s="9"/>
      <c r="G7" s="20" t="str">
        <f>IF(E7="",IF(WEEKDAY($B$5,1)=MOD(startday+2,7)+1,$B$5,""),E7+1)</f>
        <v/>
      </c>
      <c r="H7" s="9"/>
      <c r="I7" s="20">
        <f>IF(G7="",IF(WEEKDAY($B$5,1)=MOD(startday+3,7)+1,$B$5,""),G7+1)</f>
        <v>43160</v>
      </c>
      <c r="J7" s="9"/>
      <c r="K7" s="20">
        <f>IF(I7="",IF(WEEKDAY($B$5,1)=MOD(startday+4,7)+1,$B$5,""),I7+1)</f>
        <v>43161</v>
      </c>
      <c r="L7" s="9"/>
      <c r="M7" s="20">
        <f>IF(K7="",IF(WEEKDAY($B$5,1)=MOD(startday+5,7)+1,$B$5,""),K7+1)</f>
        <v>43162</v>
      </c>
      <c r="N7" s="9"/>
    </row>
    <row r="8" spans="1:14" s="3" customFormat="1" ht="13.5" customHeight="1" x14ac:dyDescent="0.2">
      <c r="A8" s="185"/>
      <c r="B8" s="186"/>
      <c r="C8" s="185"/>
      <c r="D8" s="186"/>
      <c r="E8" s="185"/>
      <c r="F8" s="186"/>
      <c r="G8" s="185"/>
      <c r="H8" s="186"/>
      <c r="I8" s="185"/>
      <c r="J8" s="186"/>
      <c r="K8" s="185"/>
      <c r="L8" s="186"/>
      <c r="M8" s="185"/>
      <c r="N8" s="186"/>
    </row>
    <row r="9" spans="1:14" s="3" customFormat="1" ht="13.5" customHeight="1" x14ac:dyDescent="0.2">
      <c r="A9" s="185"/>
      <c r="B9" s="186"/>
      <c r="C9" s="185"/>
      <c r="D9" s="186"/>
      <c r="E9" s="185"/>
      <c r="F9" s="186"/>
      <c r="G9" s="185"/>
      <c r="H9" s="186"/>
      <c r="I9" s="185"/>
      <c r="J9" s="186"/>
      <c r="K9" s="185"/>
      <c r="L9" s="186"/>
      <c r="M9" s="185"/>
      <c r="N9" s="186"/>
    </row>
    <row r="10" spans="1:14" s="3" customFormat="1" ht="13.5" customHeight="1" x14ac:dyDescent="0.2">
      <c r="A10" s="185"/>
      <c r="B10" s="186"/>
      <c r="C10" s="185"/>
      <c r="D10" s="186"/>
      <c r="E10" s="185"/>
      <c r="F10" s="186"/>
      <c r="G10" s="185"/>
      <c r="H10" s="186"/>
      <c r="I10" s="185"/>
      <c r="J10" s="186"/>
      <c r="K10" s="185"/>
      <c r="L10" s="186"/>
      <c r="M10" s="185"/>
      <c r="N10" s="186"/>
    </row>
    <row r="11" spans="1:14" s="3" customFormat="1" ht="13.5" customHeight="1" x14ac:dyDescent="0.2">
      <c r="A11" s="185"/>
      <c r="B11" s="186"/>
      <c r="C11" s="185"/>
      <c r="D11" s="186"/>
      <c r="E11" s="185"/>
      <c r="F11" s="186"/>
      <c r="G11" s="185"/>
      <c r="H11" s="186"/>
      <c r="I11" s="185"/>
      <c r="J11" s="186"/>
      <c r="K11" s="185"/>
      <c r="L11" s="186"/>
      <c r="M11" s="185"/>
      <c r="N11" s="186"/>
    </row>
    <row r="12" spans="1:14" s="4" customFormat="1" ht="13.5" customHeight="1" x14ac:dyDescent="0.2">
      <c r="A12" s="188"/>
      <c r="B12" s="189"/>
      <c r="C12" s="188"/>
      <c r="D12" s="189"/>
      <c r="E12" s="188"/>
      <c r="F12" s="189"/>
      <c r="G12" s="188"/>
      <c r="H12" s="189"/>
      <c r="I12" s="188"/>
      <c r="J12" s="189"/>
      <c r="K12" s="188"/>
      <c r="L12" s="189"/>
      <c r="M12" s="188"/>
      <c r="N12" s="189"/>
    </row>
    <row r="13" spans="1:14" s="3" customFormat="1" ht="15.75" customHeight="1" x14ac:dyDescent="0.2">
      <c r="A13" s="20">
        <f>IF(M7="","",IF(MONTH(M7+1)&lt;&gt;MONTH(M7),"",M7+1))</f>
        <v>43163</v>
      </c>
      <c r="B13" s="9"/>
      <c r="C13" s="20">
        <f>IF(A13="","",IF(MONTH(A13+1)&lt;&gt;MONTH(A13),"",A13+1))</f>
        <v>43164</v>
      </c>
      <c r="D13" s="9"/>
      <c r="E13" s="20">
        <f>IF(C13="","",IF(MONTH(C13+1)&lt;&gt;MONTH(C13),"",C13+1))</f>
        <v>43165</v>
      </c>
      <c r="F13" s="9"/>
      <c r="G13" s="20">
        <f>IF(E13="","",IF(MONTH(E13+1)&lt;&gt;MONTH(E13),"",E13+1))</f>
        <v>43166</v>
      </c>
      <c r="H13" s="9"/>
      <c r="I13" s="20">
        <f>IF(G13="","",IF(MONTH(G13+1)&lt;&gt;MONTH(G13),"",G13+1))</f>
        <v>43167</v>
      </c>
      <c r="J13" s="9"/>
      <c r="K13" s="20">
        <f>IF(I13="","",IF(MONTH(I13+1)&lt;&gt;MONTH(I13),"",I13+1))</f>
        <v>43168</v>
      </c>
      <c r="L13" s="9"/>
      <c r="M13" s="20">
        <f>IF(K13="","",IF(MONTH(K13+1)&lt;&gt;MONTH(K13),"",K13+1))</f>
        <v>43169</v>
      </c>
      <c r="N13" s="9"/>
    </row>
    <row r="14" spans="1:14" s="3" customFormat="1" ht="13.5" customHeight="1" x14ac:dyDescent="0.2">
      <c r="A14" s="185"/>
      <c r="B14" s="186"/>
      <c r="C14" s="185"/>
      <c r="D14" s="186"/>
      <c r="E14" s="185"/>
      <c r="F14" s="186"/>
      <c r="G14" s="185"/>
      <c r="H14" s="186"/>
      <c r="I14" s="185"/>
      <c r="J14" s="186"/>
      <c r="K14" s="185"/>
      <c r="L14" s="186"/>
      <c r="M14" s="185"/>
      <c r="N14" s="186"/>
    </row>
    <row r="15" spans="1:14" s="3" customFormat="1" ht="13.5" customHeight="1" x14ac:dyDescent="0.2">
      <c r="A15" s="185"/>
      <c r="B15" s="186"/>
      <c r="C15" s="185"/>
      <c r="D15" s="186"/>
      <c r="E15" s="185"/>
      <c r="F15" s="186"/>
      <c r="G15" s="185"/>
      <c r="H15" s="186"/>
      <c r="I15" s="185"/>
      <c r="J15" s="186"/>
      <c r="K15" s="185"/>
      <c r="L15" s="186"/>
      <c r="M15" s="185"/>
      <c r="N15" s="186"/>
    </row>
    <row r="16" spans="1:14" s="3" customFormat="1" ht="13.5" customHeight="1" x14ac:dyDescent="0.2">
      <c r="A16" s="185"/>
      <c r="B16" s="186"/>
      <c r="C16" s="185"/>
      <c r="D16" s="186"/>
      <c r="E16" s="185"/>
      <c r="F16" s="186"/>
      <c r="G16" s="185"/>
      <c r="H16" s="186"/>
      <c r="I16" s="185"/>
      <c r="J16" s="186"/>
      <c r="K16" s="185"/>
      <c r="L16" s="186"/>
      <c r="M16" s="185"/>
      <c r="N16" s="186"/>
    </row>
    <row r="17" spans="1:14" s="3" customFormat="1" ht="13.5" customHeight="1" x14ac:dyDescent="0.2">
      <c r="A17" s="185"/>
      <c r="B17" s="186"/>
      <c r="C17" s="185"/>
      <c r="D17" s="186"/>
      <c r="E17" s="185"/>
      <c r="F17" s="186"/>
      <c r="G17" s="185"/>
      <c r="H17" s="186"/>
      <c r="I17" s="185"/>
      <c r="J17" s="186"/>
      <c r="K17" s="185"/>
      <c r="L17" s="186"/>
      <c r="M17" s="185"/>
      <c r="N17" s="186"/>
    </row>
    <row r="18" spans="1:14" s="4" customFormat="1" ht="13.5" customHeight="1" x14ac:dyDescent="0.2">
      <c r="A18" s="188"/>
      <c r="B18" s="189"/>
      <c r="C18" s="188"/>
      <c r="D18" s="189"/>
      <c r="E18" s="188"/>
      <c r="F18" s="189"/>
      <c r="G18" s="188"/>
      <c r="H18" s="189"/>
      <c r="I18" s="188"/>
      <c r="J18" s="189"/>
      <c r="K18" s="188"/>
      <c r="L18" s="189"/>
      <c r="M18" s="188"/>
      <c r="N18" s="189"/>
    </row>
    <row r="19" spans="1:14" s="3" customFormat="1" ht="15.75" customHeight="1" x14ac:dyDescent="0.2">
      <c r="A19" s="20">
        <f>IF(M13="","",IF(MONTH(M13+1)&lt;&gt;MONTH(M13),"",M13+1))</f>
        <v>43170</v>
      </c>
      <c r="B19" s="9"/>
      <c r="C19" s="20">
        <f>IF(A19="","",IF(MONTH(A19+1)&lt;&gt;MONTH(A19),"",A19+1))</f>
        <v>43171</v>
      </c>
      <c r="D19" s="9"/>
      <c r="E19" s="20">
        <f>IF(C19="","",IF(MONTH(C19+1)&lt;&gt;MONTH(C19),"",C19+1))</f>
        <v>43172</v>
      </c>
      <c r="F19" s="9"/>
      <c r="G19" s="20">
        <f>IF(E19="","",IF(MONTH(E19+1)&lt;&gt;MONTH(E19),"",E19+1))</f>
        <v>43173</v>
      </c>
      <c r="H19" s="9"/>
      <c r="I19" s="20">
        <f>IF(G19="","",IF(MONTH(G19+1)&lt;&gt;MONTH(G19),"",G19+1))</f>
        <v>43174</v>
      </c>
      <c r="J19" s="9"/>
      <c r="K19" s="20">
        <f>IF(I19="","",IF(MONTH(I19+1)&lt;&gt;MONTH(I19),"",I19+1))</f>
        <v>43175</v>
      </c>
      <c r="L19" s="9"/>
      <c r="M19" s="20">
        <f>IF(K19="","",IF(MONTH(K19+1)&lt;&gt;MONTH(K19),"",K19+1))</f>
        <v>43176</v>
      </c>
      <c r="N19" s="9"/>
    </row>
    <row r="20" spans="1:14" s="3" customFormat="1" ht="13.5" customHeight="1" x14ac:dyDescent="0.2">
      <c r="A20" s="185"/>
      <c r="B20" s="186"/>
      <c r="C20" s="185"/>
      <c r="D20" s="186"/>
      <c r="E20" s="185"/>
      <c r="F20" s="186"/>
      <c r="G20" s="185"/>
      <c r="H20" s="186"/>
      <c r="I20" s="185"/>
      <c r="J20" s="186"/>
      <c r="K20" s="185"/>
      <c r="L20" s="186"/>
      <c r="M20" s="185"/>
      <c r="N20" s="186"/>
    </row>
    <row r="21" spans="1:14" s="3" customFormat="1" ht="13.5" customHeight="1" x14ac:dyDescent="0.2">
      <c r="A21" s="185"/>
      <c r="B21" s="186"/>
      <c r="C21" s="185"/>
      <c r="D21" s="186"/>
      <c r="E21" s="185"/>
      <c r="F21" s="186"/>
      <c r="G21" s="185"/>
      <c r="H21" s="186"/>
      <c r="I21" s="185"/>
      <c r="J21" s="186"/>
      <c r="K21" s="185"/>
      <c r="L21" s="186"/>
      <c r="M21" s="185"/>
      <c r="N21" s="186"/>
    </row>
    <row r="22" spans="1:14" s="3" customFormat="1" ht="13.5" customHeight="1" x14ac:dyDescent="0.2">
      <c r="A22" s="185"/>
      <c r="B22" s="186"/>
      <c r="C22" s="185"/>
      <c r="D22" s="186"/>
      <c r="E22" s="185"/>
      <c r="F22" s="186"/>
      <c r="G22" s="185"/>
      <c r="H22" s="186"/>
      <c r="I22" s="185"/>
      <c r="J22" s="186"/>
      <c r="K22" s="185"/>
      <c r="L22" s="186"/>
      <c r="M22" s="185"/>
      <c r="N22" s="186"/>
    </row>
    <row r="23" spans="1:14" s="3" customFormat="1" ht="13.5" customHeight="1" x14ac:dyDescent="0.2">
      <c r="A23" s="185"/>
      <c r="B23" s="186"/>
      <c r="C23" s="185"/>
      <c r="D23" s="186"/>
      <c r="E23" s="185"/>
      <c r="F23" s="186"/>
      <c r="G23" s="185"/>
      <c r="H23" s="186"/>
      <c r="I23" s="185"/>
      <c r="J23" s="186"/>
      <c r="K23" s="185"/>
      <c r="L23" s="186"/>
      <c r="M23" s="185"/>
      <c r="N23" s="186"/>
    </row>
    <row r="24" spans="1:14" s="4" customFormat="1" ht="13.5" customHeight="1" x14ac:dyDescent="0.2">
      <c r="A24" s="188"/>
      <c r="B24" s="189"/>
      <c r="C24" s="188"/>
      <c r="D24" s="189"/>
      <c r="E24" s="188"/>
      <c r="F24" s="189"/>
      <c r="G24" s="188"/>
      <c r="H24" s="189"/>
      <c r="I24" s="188"/>
      <c r="J24" s="189"/>
      <c r="K24" s="188"/>
      <c r="L24" s="189"/>
      <c r="M24" s="188"/>
      <c r="N24" s="189"/>
    </row>
    <row r="25" spans="1:14" s="3" customFormat="1" ht="15.75" customHeight="1" x14ac:dyDescent="0.2">
      <c r="A25" s="20">
        <f>IF(M19="","",IF(MONTH(M19+1)&lt;&gt;MONTH(M19),"",M19+1))</f>
        <v>43177</v>
      </c>
      <c r="B25" s="9"/>
      <c r="C25" s="20">
        <f>IF(A25="","",IF(MONTH(A25+1)&lt;&gt;MONTH(A25),"",A25+1))</f>
        <v>43178</v>
      </c>
      <c r="D25" s="9"/>
      <c r="E25" s="20">
        <f>IF(C25="","",IF(MONTH(C25+1)&lt;&gt;MONTH(C25),"",C25+1))</f>
        <v>43179</v>
      </c>
      <c r="F25" s="9"/>
      <c r="G25" s="20">
        <f>IF(E25="","",IF(MONTH(E25+1)&lt;&gt;MONTH(E25),"",E25+1))</f>
        <v>43180</v>
      </c>
      <c r="H25" s="9"/>
      <c r="I25" s="20">
        <f>IF(G25="","",IF(MONTH(G25+1)&lt;&gt;MONTH(G25),"",G25+1))</f>
        <v>43181</v>
      </c>
      <c r="J25" s="9"/>
      <c r="K25" s="20">
        <f>IF(I25="","",IF(MONTH(I25+1)&lt;&gt;MONTH(I25),"",I25+1))</f>
        <v>43182</v>
      </c>
      <c r="L25" s="9"/>
      <c r="M25" s="20">
        <f>IF(K25="","",IF(MONTH(K25+1)&lt;&gt;MONTH(K25),"",K25+1))</f>
        <v>43183</v>
      </c>
      <c r="N25" s="9"/>
    </row>
    <row r="26" spans="1:14" s="3" customFormat="1" ht="13.5" customHeight="1" x14ac:dyDescent="0.2">
      <c r="A26" s="185"/>
      <c r="B26" s="186"/>
      <c r="C26" s="185"/>
      <c r="D26" s="186"/>
      <c r="E26" s="185"/>
      <c r="F26" s="186"/>
      <c r="G26" s="185"/>
      <c r="H26" s="186"/>
      <c r="I26" s="185"/>
      <c r="J26" s="186"/>
      <c r="K26" s="185"/>
      <c r="L26" s="186"/>
      <c r="M26" s="185"/>
      <c r="N26" s="186"/>
    </row>
    <row r="27" spans="1:14" s="3" customFormat="1" ht="13.5" customHeight="1" x14ac:dyDescent="0.2">
      <c r="A27" s="185"/>
      <c r="B27" s="186"/>
      <c r="C27" s="185"/>
      <c r="D27" s="186"/>
      <c r="E27" s="185"/>
      <c r="F27" s="186"/>
      <c r="G27" s="185"/>
      <c r="H27" s="186"/>
      <c r="I27" s="185"/>
      <c r="J27" s="186"/>
      <c r="K27" s="185"/>
      <c r="L27" s="186"/>
      <c r="M27" s="185"/>
      <c r="N27" s="186"/>
    </row>
    <row r="28" spans="1:14" s="3" customFormat="1" ht="13.5" customHeight="1" x14ac:dyDescent="0.2">
      <c r="A28" s="185"/>
      <c r="B28" s="186"/>
      <c r="C28" s="185"/>
      <c r="D28" s="186"/>
      <c r="E28" s="185"/>
      <c r="F28" s="186"/>
      <c r="G28" s="185"/>
      <c r="H28" s="186"/>
      <c r="I28" s="185"/>
      <c r="J28" s="186"/>
      <c r="K28" s="185"/>
      <c r="L28" s="186"/>
      <c r="M28" s="185"/>
      <c r="N28" s="186"/>
    </row>
    <row r="29" spans="1:14" s="3" customFormat="1" ht="13.5" customHeight="1" x14ac:dyDescent="0.2">
      <c r="A29" s="185"/>
      <c r="B29" s="186"/>
      <c r="C29" s="185"/>
      <c r="D29" s="186"/>
      <c r="E29" s="185"/>
      <c r="F29" s="186"/>
      <c r="G29" s="185"/>
      <c r="H29" s="186"/>
      <c r="I29" s="185"/>
      <c r="J29" s="186"/>
      <c r="K29" s="185"/>
      <c r="L29" s="186"/>
      <c r="M29" s="185"/>
      <c r="N29" s="186"/>
    </row>
    <row r="30" spans="1:14" s="4" customFormat="1" ht="13.5" customHeight="1" x14ac:dyDescent="0.2">
      <c r="A30" s="188"/>
      <c r="B30" s="189"/>
      <c r="C30" s="188"/>
      <c r="D30" s="189"/>
      <c r="E30" s="188"/>
      <c r="F30" s="189"/>
      <c r="G30" s="188"/>
      <c r="H30" s="189"/>
      <c r="I30" s="188"/>
      <c r="J30" s="189"/>
      <c r="K30" s="188"/>
      <c r="L30" s="189"/>
      <c r="M30" s="188"/>
      <c r="N30" s="189"/>
    </row>
    <row r="31" spans="1:14" s="3" customFormat="1" ht="15.75" x14ac:dyDescent="0.2">
      <c r="A31" s="20">
        <f>IF(M25="","",IF(MONTH(M25+1)&lt;&gt;MONTH(M25),"",M25+1))</f>
        <v>43184</v>
      </c>
      <c r="B31" s="9"/>
      <c r="C31" s="20">
        <f>IF(A31="","",IF(MONTH(A31+1)&lt;&gt;MONTH(A31),"",A31+1))</f>
        <v>43185</v>
      </c>
      <c r="D31" s="9"/>
      <c r="E31" s="20">
        <f>IF(C31="","",IF(MONTH(C31+1)&lt;&gt;MONTH(C31),"",C31+1))</f>
        <v>43186</v>
      </c>
      <c r="F31" s="9"/>
      <c r="G31" s="20">
        <f>IF(E31="","",IF(MONTH(E31+1)&lt;&gt;MONTH(E31),"",E31+1))</f>
        <v>43187</v>
      </c>
      <c r="H31" s="9"/>
      <c r="I31" s="20">
        <f>IF(G31="","",IF(MONTH(G31+1)&lt;&gt;MONTH(G31),"",G31+1))</f>
        <v>43188</v>
      </c>
      <c r="J31" s="9"/>
      <c r="K31" s="20">
        <f>IF(I31="","",IF(MONTH(I31+1)&lt;&gt;MONTH(I31),"",I31+1))</f>
        <v>43189</v>
      </c>
      <c r="L31" s="9"/>
      <c r="M31" s="20">
        <f>IF(K31="","",IF(MONTH(K31+1)&lt;&gt;MONTH(K31),"",K31+1))</f>
        <v>43190</v>
      </c>
      <c r="N31" s="9"/>
    </row>
    <row r="32" spans="1:14" s="3" customFormat="1" ht="13.5" customHeight="1" x14ac:dyDescent="0.2">
      <c r="A32" s="185"/>
      <c r="B32" s="186"/>
      <c r="C32" s="185"/>
      <c r="D32" s="186"/>
      <c r="E32" s="185"/>
      <c r="F32" s="186"/>
      <c r="G32" s="185"/>
      <c r="H32" s="186"/>
      <c r="I32" s="185"/>
      <c r="J32" s="186"/>
      <c r="K32" s="185"/>
      <c r="L32" s="186"/>
      <c r="M32" s="185"/>
      <c r="N32" s="186"/>
    </row>
    <row r="33" spans="1:14" s="3" customFormat="1" ht="13.5" customHeight="1" x14ac:dyDescent="0.2">
      <c r="A33" s="185"/>
      <c r="B33" s="186"/>
      <c r="C33" s="185"/>
      <c r="D33" s="186"/>
      <c r="E33" s="185"/>
      <c r="F33" s="186"/>
      <c r="G33" s="185"/>
      <c r="H33" s="186"/>
      <c r="I33" s="185"/>
      <c r="J33" s="186"/>
      <c r="K33" s="185"/>
      <c r="L33" s="186"/>
      <c r="M33" s="185"/>
      <c r="N33" s="186"/>
    </row>
    <row r="34" spans="1:14" s="3" customFormat="1" ht="13.5" customHeight="1" x14ac:dyDescent="0.2">
      <c r="A34" s="185"/>
      <c r="B34" s="186"/>
      <c r="C34" s="185"/>
      <c r="D34" s="186"/>
      <c r="E34" s="185"/>
      <c r="F34" s="186"/>
      <c r="G34" s="185"/>
      <c r="H34" s="186"/>
      <c r="I34" s="185"/>
      <c r="J34" s="186"/>
      <c r="K34" s="185"/>
      <c r="L34" s="186"/>
      <c r="M34" s="185"/>
      <c r="N34" s="186"/>
    </row>
    <row r="35" spans="1:14" s="3" customFormat="1" ht="13.5" customHeight="1" x14ac:dyDescent="0.2">
      <c r="A35" s="185"/>
      <c r="B35" s="186"/>
      <c r="C35" s="185"/>
      <c r="D35" s="186"/>
      <c r="E35" s="185"/>
      <c r="F35" s="186"/>
      <c r="G35" s="185"/>
      <c r="H35" s="186"/>
      <c r="I35" s="185"/>
      <c r="J35" s="186"/>
      <c r="K35" s="185"/>
      <c r="L35" s="186"/>
      <c r="M35" s="185"/>
      <c r="N35" s="186"/>
    </row>
    <row r="36" spans="1:14" s="4" customFormat="1" ht="13.5" customHeight="1" x14ac:dyDescent="0.2">
      <c r="A36" s="188"/>
      <c r="B36" s="189"/>
      <c r="C36" s="188"/>
      <c r="D36" s="189"/>
      <c r="E36" s="188"/>
      <c r="F36" s="189"/>
      <c r="G36" s="188"/>
      <c r="H36" s="189"/>
      <c r="I36" s="188"/>
      <c r="J36" s="189"/>
      <c r="K36" s="188"/>
      <c r="L36" s="189"/>
      <c r="M36" s="188"/>
      <c r="N36" s="189"/>
    </row>
    <row r="37" spans="1:14" ht="15.75" x14ac:dyDescent="0.3">
      <c r="A37" s="20" t="str">
        <f>IF(M31="","",IF(MONTH(M31+1)&lt;&gt;MONTH(M31),"",M31+1))</f>
        <v/>
      </c>
      <c r="B37" s="9"/>
      <c r="C37" s="20" t="str">
        <f>IF(A37="","",IF(MONTH(A37+1)&lt;&gt;MONTH(A37),"",A37+1))</f>
        <v/>
      </c>
      <c r="D37" s="9"/>
      <c r="E37" s="34" t="s">
        <v>15</v>
      </c>
      <c r="F37" s="11"/>
      <c r="G37" s="11"/>
      <c r="H37" s="11"/>
      <c r="I37" s="11"/>
      <c r="J37" s="12"/>
      <c r="K37" s="10"/>
      <c r="L37" s="11"/>
      <c r="M37" s="11"/>
      <c r="N37" s="12"/>
    </row>
    <row r="38" spans="1:14" ht="13.5" customHeight="1" x14ac:dyDescent="0.3">
      <c r="A38" s="185"/>
      <c r="B38" s="186"/>
      <c r="C38" s="185"/>
      <c r="D38" s="186"/>
      <c r="E38" s="35"/>
      <c r="F38" s="8"/>
      <c r="G38" s="8"/>
      <c r="H38" s="8"/>
      <c r="I38" s="8"/>
      <c r="J38" s="14"/>
      <c r="K38" s="179" t="s">
        <v>6</v>
      </c>
      <c r="L38" s="180"/>
      <c r="M38" s="180"/>
      <c r="N38" s="181"/>
    </row>
    <row r="39" spans="1:14" ht="13.5" customHeight="1" x14ac:dyDescent="0.3">
      <c r="A39" s="185"/>
      <c r="B39" s="186"/>
      <c r="C39" s="185"/>
      <c r="D39" s="186"/>
      <c r="E39" s="35"/>
      <c r="F39" s="8"/>
      <c r="G39" s="8"/>
      <c r="H39" s="8"/>
      <c r="I39" s="8"/>
      <c r="J39" s="14"/>
      <c r="K39" s="182" t="s">
        <v>7</v>
      </c>
      <c r="L39" s="183"/>
      <c r="M39" s="183"/>
      <c r="N39" s="184"/>
    </row>
    <row r="40" spans="1:14" ht="13.5" customHeight="1" x14ac:dyDescent="0.3">
      <c r="A40" s="185"/>
      <c r="B40" s="186"/>
      <c r="C40" s="185"/>
      <c r="D40" s="186"/>
      <c r="E40" s="35"/>
      <c r="F40" s="8"/>
      <c r="G40" s="8"/>
      <c r="H40" s="8"/>
      <c r="I40" s="8"/>
      <c r="J40" s="14"/>
      <c r="K40" s="174" t="s">
        <v>8</v>
      </c>
      <c r="L40" s="175"/>
      <c r="M40" s="175"/>
      <c r="N40" s="176"/>
    </row>
    <row r="41" spans="1:14" ht="13.5" customHeight="1" x14ac:dyDescent="0.3">
      <c r="A41" s="185"/>
      <c r="B41" s="186"/>
      <c r="C41" s="185"/>
      <c r="D41" s="186"/>
      <c r="E41" s="35"/>
      <c r="F41" s="8"/>
      <c r="G41" s="8"/>
      <c r="H41" s="8"/>
      <c r="I41" s="8"/>
      <c r="J41" s="14"/>
      <c r="K41" s="13"/>
      <c r="L41" s="8"/>
      <c r="M41" s="6"/>
      <c r="N41" s="22"/>
    </row>
    <row r="42" spans="1:14" ht="13.5" customHeight="1" x14ac:dyDescent="0.3">
      <c r="A42" s="188"/>
      <c r="B42" s="189"/>
      <c r="C42" s="188"/>
      <c r="D42" s="189"/>
      <c r="E42" s="36"/>
      <c r="F42" s="16"/>
      <c r="G42" s="16"/>
      <c r="H42" s="16"/>
      <c r="I42" s="16"/>
      <c r="J42" s="18"/>
      <c r="K42" s="15"/>
      <c r="L42" s="16"/>
      <c r="M42" s="17"/>
      <c r="N42" s="19"/>
    </row>
    <row r="43" spans="1:14" x14ac:dyDescent="0.2">
      <c r="M43" s="5"/>
    </row>
    <row r="45" spans="1:14" s="2" customFormat="1" ht="11.25" x14ac:dyDescent="0.2"/>
    <row r="46" spans="1:14" s="2" customFormat="1" ht="10.5" customHeight="1" x14ac:dyDescent="0.2"/>
    <row r="47" spans="1:14" s="2" customFormat="1" ht="10.5" customHeight="1" x14ac:dyDescent="0.2"/>
    <row r="48" spans="1:14"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9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7:N17"/>
    <mergeCell ref="A18:B18"/>
    <mergeCell ref="C18:D18"/>
    <mergeCell ref="E18:F18"/>
    <mergeCell ref="G18:H18"/>
    <mergeCell ref="I18:J18"/>
    <mergeCell ref="K18:L18"/>
    <mergeCell ref="M18:N18"/>
    <mergeCell ref="A17:B17"/>
    <mergeCell ref="C17:D17"/>
    <mergeCell ref="E17:F17"/>
    <mergeCell ref="G17:H17"/>
    <mergeCell ref="I17:J17"/>
    <mergeCell ref="K17:L17"/>
    <mergeCell ref="M15:N15"/>
    <mergeCell ref="A16:B16"/>
    <mergeCell ref="C16:D16"/>
    <mergeCell ref="E16:F16"/>
    <mergeCell ref="G16:H16"/>
    <mergeCell ref="I16:J16"/>
    <mergeCell ref="K16:L16"/>
    <mergeCell ref="M16:N16"/>
    <mergeCell ref="A15:B15"/>
    <mergeCell ref="C15:D15"/>
    <mergeCell ref="E15:F15"/>
    <mergeCell ref="G15:H15"/>
    <mergeCell ref="I15:J15"/>
    <mergeCell ref="K15:L15"/>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13" priority="6">
      <formula>A7=""</formula>
    </cfRule>
  </conditionalFormatting>
  <conditionalFormatting sqref="A8:N8 A14:N14 A20:N20 A26:N26 A32:N32 A38:D38">
    <cfRule type="expression" dxfId="12" priority="5">
      <formula>A7=""</formula>
    </cfRule>
  </conditionalFormatting>
  <conditionalFormatting sqref="A9:N9 A15:N15 A21:N21 A27:N27 A33:N33 A39:D39">
    <cfRule type="expression" dxfId="11" priority="4">
      <formula>A7=""</formula>
    </cfRule>
  </conditionalFormatting>
  <conditionalFormatting sqref="A10:N10 A16:N16 A22:N22 A28:N28 A34:N34 A40:D40">
    <cfRule type="expression" dxfId="10" priority="3">
      <formula>A7=""</formula>
    </cfRule>
  </conditionalFormatting>
  <conditionalFormatting sqref="A11:N11 A17:N17 A23:N23 A29:N29 A35:N35 A41:D41">
    <cfRule type="expression" dxfId="9" priority="2">
      <formula>A7=""</formula>
    </cfRule>
  </conditionalFormatting>
  <conditionalFormatting sqref="A12:N12 A18:N18 A24:N24 A30:N30 A36:N36 A42:D42">
    <cfRule type="expression" dxfId="8" priority="1">
      <formula>A7=""</formula>
    </cfRule>
  </conditionalFormatting>
  <conditionalFormatting sqref="A7 C7 E7 G7 I7 K7 M7 A13 C13 E13 G13 I13 K13 M13 A19 C19 E19 G19 I19 K19 M19 A25 C25 E25 G25 I25 K25 M25 A31 C31 E31 G31 I31 K31 M31 A37 C37">
    <cfRule type="expression" dxfId="7" priority="7">
      <formula>A7=""</formula>
    </cfRule>
  </conditionalFormatting>
  <hyperlinks>
    <hyperlink ref="K39:N39" r:id="rId1" display="http://www.vertex42.com/calendars/" xr:uid="{00000000-0004-0000-0200-000000000000}"/>
  </hyperlinks>
  <printOptions horizontalCentered="1"/>
  <pageMargins left="0.35" right="0.35" top="0.25" bottom="0.4" header="0.25" footer="0.25"/>
  <pageSetup orientation="landscape" r:id="rId2"/>
  <headerFooter alignWithMargins="0">
    <oddFooter>&amp;C&amp;8&amp;K01+049http://www.vertex42.com/calendars/monthly-calendar.html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70"/>
  <sheetViews>
    <sheetView showGridLines="0" topLeftCell="A4" workbookViewId="0">
      <selection activeCell="E33" sqref="E33:F33"/>
    </sheetView>
  </sheetViews>
  <sheetFormatPr defaultColWidth="9.140625" defaultRowHeight="12.75" x14ac:dyDescent="0.2"/>
  <cols>
    <col min="1" max="1" width="4.85546875" style="1" customWidth="1"/>
    <col min="2" max="2" width="13.7109375" style="1" customWidth="1"/>
    <col min="3" max="3" width="4.85546875" style="1" customWidth="1"/>
    <col min="4" max="4" width="13.7109375" style="1" customWidth="1"/>
    <col min="5" max="5" width="4.85546875" style="1" customWidth="1"/>
    <col min="6" max="6" width="13.7109375" style="1" customWidth="1"/>
    <col min="7" max="7" width="4.85546875" style="1" customWidth="1"/>
    <col min="8" max="8" width="13.7109375" style="1" customWidth="1"/>
    <col min="9" max="9" width="4.85546875" style="1" customWidth="1"/>
    <col min="10" max="10" width="13.7109375" style="1" customWidth="1"/>
    <col min="11" max="11" width="4.85546875" style="1" customWidth="1"/>
    <col min="12" max="12" width="13.7109375" style="1" customWidth="1"/>
    <col min="13" max="13" width="4.85546875" style="1" customWidth="1"/>
    <col min="14" max="14" width="13.7109375" style="1" customWidth="1"/>
    <col min="15" max="15" width="3.5703125" style="1" customWidth="1"/>
    <col min="16" max="16" width="25.7109375" style="1" customWidth="1"/>
    <col min="17" max="16384" width="9.140625" style="1"/>
  </cols>
  <sheetData>
    <row r="1" spans="1:14" hidden="1" x14ac:dyDescent="0.2">
      <c r="A1" s="7"/>
      <c r="B1" s="7"/>
      <c r="C1" s="7"/>
      <c r="D1" s="7"/>
      <c r="E1" s="7"/>
      <c r="F1" s="7"/>
      <c r="G1" s="7"/>
      <c r="H1" s="7"/>
      <c r="I1" s="7"/>
      <c r="J1" s="7"/>
      <c r="K1" s="7"/>
      <c r="L1" s="7"/>
      <c r="M1" s="7"/>
      <c r="N1" s="7"/>
    </row>
    <row r="2" spans="1:14" hidden="1" x14ac:dyDescent="0.2">
      <c r="A2" s="7"/>
      <c r="B2" s="7"/>
      <c r="C2" s="7"/>
      <c r="D2" s="7"/>
      <c r="E2" s="7"/>
      <c r="F2" s="7"/>
      <c r="G2" s="7"/>
      <c r="H2" s="7"/>
      <c r="I2" s="7"/>
      <c r="J2" s="7"/>
      <c r="K2" s="7"/>
      <c r="L2" s="7"/>
      <c r="M2" s="7"/>
      <c r="N2" s="7"/>
    </row>
    <row r="3" spans="1:14" hidden="1" x14ac:dyDescent="0.2">
      <c r="A3" s="7"/>
      <c r="B3" s="7"/>
      <c r="C3" s="7"/>
      <c r="D3" s="7"/>
      <c r="E3" s="7"/>
      <c r="F3" s="7"/>
      <c r="G3" s="7"/>
      <c r="H3" s="7"/>
      <c r="I3" s="7"/>
      <c r="J3" s="7"/>
      <c r="K3" s="7"/>
      <c r="L3" s="7"/>
      <c r="M3" s="7"/>
      <c r="N3" s="7"/>
    </row>
    <row r="4" spans="1:14" s="3" customFormat="1" ht="59.25" x14ac:dyDescent="0.2">
      <c r="A4" s="187" t="str">
        <f>UPPER(TEXT(B5,"mmmm yyyy"))</f>
        <v>APRIL 2018</v>
      </c>
      <c r="B4" s="187"/>
      <c r="C4" s="187"/>
      <c r="D4" s="187"/>
      <c r="E4" s="187"/>
      <c r="F4" s="187"/>
      <c r="G4" s="187"/>
      <c r="H4" s="187"/>
      <c r="I4" s="187"/>
      <c r="J4" s="187"/>
      <c r="K4" s="187"/>
      <c r="L4" s="187"/>
      <c r="M4" s="187"/>
      <c r="N4" s="187"/>
    </row>
    <row r="5" spans="1:14" s="2" customFormat="1" ht="11.25" hidden="1" x14ac:dyDescent="0.2">
      <c r="A5" s="2" t="s">
        <v>4</v>
      </c>
      <c r="B5" s="21">
        <f>DATE(YEAR(Jan!B5),MONTH(Jan!B5)+3,1)</f>
        <v>43191</v>
      </c>
    </row>
    <row r="6" spans="1:14" s="3" customFormat="1" ht="18" customHeight="1" x14ac:dyDescent="0.2">
      <c r="A6" s="177">
        <f>A13</f>
        <v>43198</v>
      </c>
      <c r="B6" s="178"/>
      <c r="C6" s="177">
        <f>C13</f>
        <v>43199</v>
      </c>
      <c r="D6" s="178"/>
      <c r="E6" s="177">
        <f>E13</f>
        <v>43200</v>
      </c>
      <c r="F6" s="178"/>
      <c r="G6" s="177">
        <f>G13</f>
        <v>43201</v>
      </c>
      <c r="H6" s="178"/>
      <c r="I6" s="177">
        <f>I13</f>
        <v>43202</v>
      </c>
      <c r="J6" s="178"/>
      <c r="K6" s="177">
        <f>K13</f>
        <v>43203</v>
      </c>
      <c r="L6" s="178"/>
      <c r="M6" s="177">
        <f>M13</f>
        <v>43204</v>
      </c>
      <c r="N6" s="178"/>
    </row>
    <row r="7" spans="1:14" s="3" customFormat="1" ht="15.75" customHeight="1" x14ac:dyDescent="0.2">
      <c r="A7" s="20">
        <f>IF(WEEKDAY($B$5,1)=startday,$B$5,"")</f>
        <v>43191</v>
      </c>
      <c r="B7" s="9"/>
      <c r="C7" s="20">
        <f>IF(A7="",IF(WEEKDAY($B$5,1)=MOD(startday,7)+1,$B$5,""),A7+1)</f>
        <v>43192</v>
      </c>
      <c r="D7" s="9"/>
      <c r="E7" s="20">
        <f>IF(C7="",IF(WEEKDAY($B$5,1)=MOD(startday+1,7)+1,$B$5,""),C7+1)</f>
        <v>43193</v>
      </c>
      <c r="F7" s="9"/>
      <c r="G7" s="20">
        <f>IF(E7="",IF(WEEKDAY($B$5,1)=MOD(startday+2,7)+1,$B$5,""),E7+1)</f>
        <v>43194</v>
      </c>
      <c r="H7" s="9"/>
      <c r="I7" s="20">
        <f>IF(G7="",IF(WEEKDAY($B$5,1)=MOD(startday+3,7)+1,$B$5,""),G7+1)</f>
        <v>43195</v>
      </c>
      <c r="J7" s="9"/>
      <c r="K7" s="20">
        <f>IF(I7="",IF(WEEKDAY($B$5,1)=MOD(startday+4,7)+1,$B$5,""),I7+1)</f>
        <v>43196</v>
      </c>
      <c r="L7" s="9"/>
      <c r="M7" s="20">
        <f>IF(K7="",IF(WEEKDAY($B$5,1)=MOD(startday+5,7)+1,$B$5,""),K7+1)</f>
        <v>43197</v>
      </c>
      <c r="N7" s="9"/>
    </row>
    <row r="8" spans="1:14" s="3" customFormat="1" ht="13.5" customHeight="1" x14ac:dyDescent="0.2">
      <c r="A8" s="185"/>
      <c r="B8" s="186"/>
      <c r="C8" s="185"/>
      <c r="D8" s="186"/>
      <c r="E8" s="185"/>
      <c r="F8" s="186"/>
      <c r="G8" s="185"/>
      <c r="H8" s="186"/>
      <c r="I8" s="185"/>
      <c r="J8" s="186"/>
      <c r="K8" s="185"/>
      <c r="L8" s="186"/>
      <c r="M8" s="185"/>
      <c r="N8" s="186"/>
    </row>
    <row r="9" spans="1:14" s="3" customFormat="1" ht="13.5" customHeight="1" x14ac:dyDescent="0.2">
      <c r="A9" s="185"/>
      <c r="B9" s="186"/>
      <c r="C9" s="185"/>
      <c r="D9" s="186"/>
      <c r="E9" s="185"/>
      <c r="F9" s="186"/>
      <c r="G9" s="185"/>
      <c r="H9" s="186"/>
      <c r="I9" s="185"/>
      <c r="J9" s="186"/>
      <c r="K9" s="185"/>
      <c r="L9" s="186"/>
      <c r="M9" s="185"/>
      <c r="N9" s="186"/>
    </row>
    <row r="10" spans="1:14" s="3" customFormat="1" ht="13.5" customHeight="1" x14ac:dyDescent="0.2">
      <c r="A10" s="185"/>
      <c r="B10" s="186"/>
      <c r="C10" s="185"/>
      <c r="D10" s="186"/>
      <c r="E10" s="185"/>
      <c r="F10" s="186"/>
      <c r="G10" s="185"/>
      <c r="H10" s="186"/>
      <c r="I10" s="185"/>
      <c r="J10" s="186"/>
      <c r="K10" s="185"/>
      <c r="L10" s="186"/>
      <c r="M10" s="185"/>
      <c r="N10" s="186"/>
    </row>
    <row r="11" spans="1:14" s="3" customFormat="1" ht="13.5" customHeight="1" x14ac:dyDescent="0.2">
      <c r="A11" s="185"/>
      <c r="B11" s="186"/>
      <c r="C11" s="185"/>
      <c r="D11" s="186"/>
      <c r="E11" s="185"/>
      <c r="F11" s="186"/>
      <c r="G11" s="185"/>
      <c r="H11" s="186"/>
      <c r="I11" s="185"/>
      <c r="J11" s="186"/>
      <c r="K11" s="185"/>
      <c r="L11" s="186"/>
      <c r="M11" s="185"/>
      <c r="N11" s="186"/>
    </row>
    <row r="12" spans="1:14" s="4" customFormat="1" ht="13.5" customHeight="1" x14ac:dyDescent="0.2">
      <c r="A12" s="188"/>
      <c r="B12" s="189"/>
      <c r="C12" s="188"/>
      <c r="D12" s="189"/>
      <c r="E12" s="188"/>
      <c r="F12" s="189"/>
      <c r="G12" s="188"/>
      <c r="H12" s="189"/>
      <c r="I12" s="188"/>
      <c r="J12" s="189"/>
      <c r="K12" s="188"/>
      <c r="L12" s="189"/>
      <c r="M12" s="188"/>
      <c r="N12" s="189"/>
    </row>
    <row r="13" spans="1:14" s="3" customFormat="1" ht="15.75" customHeight="1" x14ac:dyDescent="0.2">
      <c r="A13" s="20">
        <f>IF(M7="","",IF(MONTH(M7+1)&lt;&gt;MONTH(M7),"",M7+1))</f>
        <v>43198</v>
      </c>
      <c r="B13" s="9"/>
      <c r="C13" s="20">
        <f>IF(A13="","",IF(MONTH(A13+1)&lt;&gt;MONTH(A13),"",A13+1))</f>
        <v>43199</v>
      </c>
      <c r="D13" s="9"/>
      <c r="E13" s="20">
        <f>IF(C13="","",IF(MONTH(C13+1)&lt;&gt;MONTH(C13),"",C13+1))</f>
        <v>43200</v>
      </c>
      <c r="F13" s="9"/>
      <c r="G13" s="20">
        <f>IF(E13="","",IF(MONTH(E13+1)&lt;&gt;MONTH(E13),"",E13+1))</f>
        <v>43201</v>
      </c>
      <c r="H13" s="9"/>
      <c r="I13" s="20">
        <f>IF(G13="","",IF(MONTH(G13+1)&lt;&gt;MONTH(G13),"",G13+1))</f>
        <v>43202</v>
      </c>
      <c r="J13" s="9"/>
      <c r="K13" s="20">
        <f>IF(I13="","",IF(MONTH(I13+1)&lt;&gt;MONTH(I13),"",I13+1))</f>
        <v>43203</v>
      </c>
      <c r="L13" s="9"/>
      <c r="M13" s="20">
        <f>IF(K13="","",IF(MONTH(K13+1)&lt;&gt;MONTH(K13),"",K13+1))</f>
        <v>43204</v>
      </c>
      <c r="N13" s="9"/>
    </row>
    <row r="14" spans="1:14" s="3" customFormat="1" ht="13.5" customHeight="1" x14ac:dyDescent="0.2">
      <c r="A14" s="185"/>
      <c r="B14" s="186"/>
      <c r="C14" s="185"/>
      <c r="D14" s="186"/>
      <c r="E14" s="185"/>
      <c r="F14" s="186"/>
      <c r="G14" s="185"/>
      <c r="H14" s="186"/>
      <c r="I14" s="185"/>
      <c r="J14" s="186"/>
      <c r="K14" s="185"/>
      <c r="L14" s="186"/>
      <c r="M14" s="185"/>
      <c r="N14" s="186"/>
    </row>
    <row r="15" spans="1:14" s="3" customFormat="1" ht="13.5" customHeight="1" x14ac:dyDescent="0.2">
      <c r="A15" s="185"/>
      <c r="B15" s="186"/>
      <c r="D15" s="50"/>
      <c r="F15" s="50"/>
      <c r="H15" s="50"/>
      <c r="J15" s="50"/>
      <c r="L15" s="50"/>
      <c r="M15"/>
      <c r="N15" s="51"/>
    </row>
    <row r="16" spans="1:14" s="3" customFormat="1" ht="13.5" customHeight="1" x14ac:dyDescent="0.2">
      <c r="A16" s="185"/>
      <c r="B16" s="186"/>
      <c r="C16" s="185"/>
      <c r="D16" s="186"/>
      <c r="E16" s="185"/>
      <c r="F16" s="186"/>
      <c r="G16" s="185"/>
      <c r="H16" s="186"/>
      <c r="I16" s="185"/>
      <c r="J16" s="186"/>
      <c r="K16" s="185"/>
      <c r="L16" s="186"/>
      <c r="M16" s="185"/>
      <c r="N16" s="186"/>
    </row>
    <row r="17" spans="1:14" s="3" customFormat="1" ht="13.5" customHeight="1" x14ac:dyDescent="0.2">
      <c r="A17" s="185"/>
      <c r="B17" s="186"/>
      <c r="C17" s="185"/>
      <c r="D17" s="186"/>
      <c r="E17" s="185"/>
      <c r="F17" s="186"/>
      <c r="G17" s="185"/>
      <c r="H17" s="186"/>
      <c r="I17" s="185"/>
      <c r="J17" s="186"/>
      <c r="K17" s="185"/>
      <c r="L17" s="186"/>
      <c r="M17" s="185"/>
      <c r="N17" s="186"/>
    </row>
    <row r="18" spans="1:14" s="4" customFormat="1" ht="13.5" customHeight="1" x14ac:dyDescent="0.2">
      <c r="A18" s="188"/>
      <c r="B18" s="189"/>
      <c r="C18" s="190" t="s">
        <v>19</v>
      </c>
      <c r="D18" s="191"/>
      <c r="E18" s="191"/>
      <c r="F18" s="191"/>
      <c r="G18" s="191"/>
      <c r="H18" s="191"/>
      <c r="I18" s="191"/>
      <c r="J18" s="191"/>
      <c r="K18" s="191"/>
      <c r="L18" s="192"/>
      <c r="M18" s="188"/>
      <c r="N18" s="189"/>
    </row>
    <row r="19" spans="1:14" s="3" customFormat="1" ht="15.75" customHeight="1" x14ac:dyDescent="0.2">
      <c r="A19" s="20">
        <f>IF(M13="","",IF(MONTH(M13+1)&lt;&gt;MONTH(M13),"",M13+1))</f>
        <v>43205</v>
      </c>
      <c r="B19" s="9"/>
      <c r="C19" s="20">
        <f>IF(A19="","",IF(MONTH(A19+1)&lt;&gt;MONTH(A19),"",A19+1))</f>
        <v>43206</v>
      </c>
      <c r="D19" s="9"/>
      <c r="E19" s="20">
        <f>IF(C19="","",IF(MONTH(C19+1)&lt;&gt;MONTH(C19),"",C19+1))</f>
        <v>43207</v>
      </c>
      <c r="F19" s="9"/>
      <c r="G19" s="20">
        <f>IF(E19="","",IF(MONTH(E19+1)&lt;&gt;MONTH(E19),"",E19+1))</f>
        <v>43208</v>
      </c>
      <c r="H19" s="9"/>
      <c r="I19" s="20">
        <f>IF(G19="","",IF(MONTH(G19+1)&lt;&gt;MONTH(G19),"",G19+1))</f>
        <v>43209</v>
      </c>
      <c r="J19" s="9"/>
      <c r="K19" s="20">
        <f>IF(I19="","",IF(MONTH(I19+1)&lt;&gt;MONTH(I19),"",I19+1))</f>
        <v>43210</v>
      </c>
      <c r="L19" s="9"/>
      <c r="M19" s="20">
        <f>IF(K19="","",IF(MONTH(K19+1)&lt;&gt;MONTH(K19),"",K19+1))</f>
        <v>43211</v>
      </c>
      <c r="N19" s="9"/>
    </row>
    <row r="20" spans="1:14" s="3" customFormat="1" ht="13.5" customHeight="1" x14ac:dyDescent="0.2">
      <c r="A20" s="185"/>
      <c r="B20" s="186"/>
      <c r="C20" s="185"/>
      <c r="D20" s="186"/>
      <c r="E20" s="185"/>
      <c r="F20" s="186"/>
      <c r="G20" s="185"/>
      <c r="H20" s="186"/>
      <c r="I20" s="185"/>
      <c r="J20" s="186"/>
      <c r="K20" s="185"/>
      <c r="L20" s="186"/>
      <c r="M20" s="185"/>
      <c r="N20" s="186"/>
    </row>
    <row r="21" spans="1:14" s="3" customFormat="1" ht="13.5" customHeight="1" x14ac:dyDescent="0.2">
      <c r="A21" s="185"/>
      <c r="B21" s="186"/>
      <c r="C21" s="185"/>
      <c r="D21" s="186"/>
      <c r="E21" s="185"/>
      <c r="F21" s="186"/>
      <c r="G21" s="185"/>
      <c r="H21" s="186"/>
      <c r="I21" s="185"/>
      <c r="J21" s="186"/>
      <c r="K21" s="185"/>
      <c r="L21" s="186"/>
      <c r="M21" s="185"/>
      <c r="N21" s="186"/>
    </row>
    <row r="22" spans="1:14" s="3" customFormat="1" ht="13.5" customHeight="1" x14ac:dyDescent="0.2">
      <c r="A22" s="185"/>
      <c r="B22" s="186"/>
      <c r="C22" s="185"/>
      <c r="D22" s="186"/>
      <c r="E22" s="185"/>
      <c r="F22" s="186"/>
      <c r="G22" s="185"/>
      <c r="H22" s="186"/>
      <c r="I22" s="185"/>
      <c r="J22" s="186"/>
      <c r="K22" s="185"/>
      <c r="L22" s="186"/>
      <c r="M22" s="185"/>
      <c r="N22" s="186"/>
    </row>
    <row r="23" spans="1:14" s="3" customFormat="1" ht="13.5" customHeight="1" x14ac:dyDescent="0.2">
      <c r="A23" s="185"/>
      <c r="B23" s="186"/>
      <c r="C23" s="185"/>
      <c r="D23" s="186"/>
      <c r="E23" s="185"/>
      <c r="F23" s="186"/>
      <c r="G23" s="185"/>
      <c r="H23" s="186"/>
      <c r="I23" s="185"/>
      <c r="J23" s="186"/>
      <c r="K23" s="185"/>
      <c r="L23" s="186"/>
      <c r="M23" s="185"/>
      <c r="N23" s="186"/>
    </row>
    <row r="24" spans="1:14" s="4" customFormat="1" ht="13.5" customHeight="1" x14ac:dyDescent="0.2">
      <c r="A24" s="188"/>
      <c r="B24" s="189"/>
      <c r="C24" s="188"/>
      <c r="D24" s="189"/>
      <c r="E24" s="188"/>
      <c r="F24" s="189"/>
      <c r="G24" s="188"/>
      <c r="H24" s="189"/>
      <c r="I24" s="188"/>
      <c r="J24" s="189"/>
      <c r="K24" s="188"/>
      <c r="L24" s="189"/>
      <c r="M24" s="188"/>
      <c r="N24" s="189"/>
    </row>
    <row r="25" spans="1:14" s="3" customFormat="1" ht="15.75" customHeight="1" x14ac:dyDescent="0.2">
      <c r="A25" s="20">
        <f>IF(M19="","",IF(MONTH(M19+1)&lt;&gt;MONTH(M19),"",M19+1))</f>
        <v>43212</v>
      </c>
      <c r="B25" s="9"/>
      <c r="C25" s="20">
        <f>IF(A25="","",IF(MONTH(A25+1)&lt;&gt;MONTH(A25),"",A25+1))</f>
        <v>43213</v>
      </c>
      <c r="D25" s="9"/>
      <c r="E25" s="20">
        <f>IF(C25="","",IF(MONTH(C25+1)&lt;&gt;MONTH(C25),"",C25+1))</f>
        <v>43214</v>
      </c>
      <c r="F25" s="9"/>
      <c r="G25" s="20">
        <f>IF(E25="","",IF(MONTH(E25+1)&lt;&gt;MONTH(E25),"",E25+1))</f>
        <v>43215</v>
      </c>
      <c r="H25" s="9"/>
      <c r="I25" s="20">
        <f>IF(G25="","",IF(MONTH(G25+1)&lt;&gt;MONTH(G25),"",G25+1))</f>
        <v>43216</v>
      </c>
      <c r="J25" s="9"/>
      <c r="K25" s="20">
        <f>IF(I25="","",IF(MONTH(I25+1)&lt;&gt;MONTH(I25),"",I25+1))</f>
        <v>43217</v>
      </c>
      <c r="L25" s="9"/>
      <c r="M25" s="20">
        <f>IF(K25="","",IF(MONTH(K25+1)&lt;&gt;MONTH(K25),"",K25+1))</f>
        <v>43218</v>
      </c>
      <c r="N25" s="9"/>
    </row>
    <row r="26" spans="1:14" s="3" customFormat="1" ht="13.5" customHeight="1" x14ac:dyDescent="0.2">
      <c r="A26" s="185"/>
      <c r="B26" s="186"/>
      <c r="C26" s="185"/>
      <c r="D26" s="186"/>
      <c r="E26" s="185"/>
      <c r="F26" s="186"/>
      <c r="G26" s="185"/>
      <c r="H26" s="186"/>
      <c r="I26" s="185"/>
      <c r="J26" s="186"/>
      <c r="K26" s="185"/>
      <c r="L26" s="186"/>
      <c r="M26" s="185"/>
      <c r="N26" s="186"/>
    </row>
    <row r="27" spans="1:14" s="3" customFormat="1" ht="13.5" customHeight="1" x14ac:dyDescent="0.2">
      <c r="A27" s="185"/>
      <c r="B27" s="186"/>
      <c r="C27" s="185"/>
      <c r="D27" s="186"/>
      <c r="E27" s="185"/>
      <c r="F27" s="186"/>
      <c r="G27" s="185"/>
      <c r="H27" s="186"/>
      <c r="I27" s="185"/>
      <c r="J27" s="186"/>
      <c r="K27" s="185"/>
      <c r="L27" s="186"/>
      <c r="M27" s="185"/>
      <c r="N27" s="186"/>
    </row>
    <row r="28" spans="1:14" s="3" customFormat="1" ht="13.5" customHeight="1" x14ac:dyDescent="0.2">
      <c r="A28" s="185"/>
      <c r="B28" s="186"/>
      <c r="C28" s="185"/>
      <c r="D28" s="186"/>
      <c r="E28" s="185"/>
      <c r="F28" s="186"/>
      <c r="G28" s="185"/>
      <c r="H28" s="186"/>
      <c r="I28" s="185"/>
      <c r="J28" s="186"/>
      <c r="K28" s="185"/>
      <c r="L28" s="186"/>
      <c r="M28" s="185"/>
      <c r="N28" s="186"/>
    </row>
    <row r="29" spans="1:14" s="3" customFormat="1" ht="13.5" customHeight="1" x14ac:dyDescent="0.2">
      <c r="A29" s="185"/>
      <c r="B29" s="186"/>
      <c r="C29" s="185"/>
      <c r="D29" s="186"/>
      <c r="E29" s="185"/>
      <c r="F29" s="186"/>
      <c r="G29" s="185"/>
      <c r="H29" s="186"/>
      <c r="I29" s="185"/>
      <c r="J29" s="186"/>
      <c r="K29" s="185"/>
      <c r="L29" s="186"/>
      <c r="M29" s="185"/>
      <c r="N29" s="186"/>
    </row>
    <row r="30" spans="1:14" s="4" customFormat="1" ht="13.5" customHeight="1" x14ac:dyDescent="0.2">
      <c r="A30" s="188"/>
      <c r="B30" s="189"/>
      <c r="C30" s="188"/>
      <c r="D30" s="189"/>
      <c r="E30" s="188"/>
      <c r="F30" s="189"/>
      <c r="G30" s="188"/>
      <c r="H30" s="189"/>
      <c r="I30" s="188"/>
      <c r="J30" s="189"/>
      <c r="K30" s="188"/>
      <c r="L30" s="189"/>
      <c r="M30" s="188"/>
      <c r="N30" s="189"/>
    </row>
    <row r="31" spans="1:14" s="3" customFormat="1" ht="15.75" x14ac:dyDescent="0.2">
      <c r="A31" s="20">
        <f>IF(M25="","",IF(MONTH(M25+1)&lt;&gt;MONTH(M25),"",M25+1))</f>
        <v>43219</v>
      </c>
      <c r="B31" s="9"/>
      <c r="C31" s="20">
        <f>IF(A31="","",IF(MONTH(A31+1)&lt;&gt;MONTH(A31),"",A31+1))</f>
        <v>43220</v>
      </c>
      <c r="D31" s="9"/>
      <c r="E31" s="20" t="str">
        <f>IF(C31="","",IF(MONTH(C31+1)&lt;&gt;MONTH(C31),"",C31+1))</f>
        <v/>
      </c>
      <c r="F31" s="9"/>
      <c r="G31" s="20" t="str">
        <f>IF(E31="","",IF(MONTH(E31+1)&lt;&gt;MONTH(E31),"",E31+1))</f>
        <v/>
      </c>
      <c r="H31" s="9"/>
      <c r="I31" s="20" t="str">
        <f>IF(G31="","",IF(MONTH(G31+1)&lt;&gt;MONTH(G31),"",G31+1))</f>
        <v/>
      </c>
      <c r="J31" s="9"/>
      <c r="K31" s="20" t="str">
        <f>IF(I31="","",IF(MONTH(I31+1)&lt;&gt;MONTH(I31),"",I31+1))</f>
        <v/>
      </c>
      <c r="L31" s="9"/>
      <c r="M31" s="20" t="str">
        <f>IF(K31="","",IF(MONTH(K31+1)&lt;&gt;MONTH(K31),"",K31+1))</f>
        <v/>
      </c>
      <c r="N31" s="9"/>
    </row>
    <row r="32" spans="1:14" s="3" customFormat="1" ht="13.5" customHeight="1" x14ac:dyDescent="0.2">
      <c r="A32" s="185"/>
      <c r="B32" s="186"/>
      <c r="C32" s="185"/>
      <c r="D32" s="186"/>
      <c r="E32" s="185"/>
      <c r="F32" s="186"/>
      <c r="G32" s="185"/>
      <c r="H32" s="186"/>
      <c r="I32" s="185"/>
      <c r="J32" s="186"/>
      <c r="K32" s="185"/>
      <c r="L32" s="186"/>
      <c r="M32" s="185"/>
      <c r="N32" s="186"/>
    </row>
    <row r="33" spans="1:14" s="3" customFormat="1" ht="13.5" customHeight="1" x14ac:dyDescent="0.2">
      <c r="A33" s="185"/>
      <c r="B33" s="186"/>
      <c r="C33" s="185"/>
      <c r="D33" s="186"/>
      <c r="E33" s="185"/>
      <c r="F33" s="186"/>
      <c r="G33" s="185"/>
      <c r="H33" s="186"/>
      <c r="I33" s="185"/>
      <c r="J33" s="186"/>
      <c r="K33" s="185"/>
      <c r="L33" s="186"/>
      <c r="M33" s="185"/>
      <c r="N33" s="186"/>
    </row>
    <row r="34" spans="1:14" s="3" customFormat="1" ht="13.5" customHeight="1" x14ac:dyDescent="0.2">
      <c r="A34" s="185"/>
      <c r="B34" s="186"/>
      <c r="C34" s="185"/>
      <c r="D34" s="186"/>
      <c r="E34" s="185"/>
      <c r="F34" s="186"/>
      <c r="G34" s="185"/>
      <c r="H34" s="186"/>
      <c r="I34" s="185"/>
      <c r="J34" s="186"/>
      <c r="K34" s="185"/>
      <c r="L34" s="186"/>
      <c r="M34" s="185"/>
      <c r="N34" s="186"/>
    </row>
    <row r="35" spans="1:14" s="3" customFormat="1" ht="13.5" customHeight="1" x14ac:dyDescent="0.2">
      <c r="A35" s="185"/>
      <c r="B35" s="186"/>
      <c r="C35" s="185"/>
      <c r="D35" s="186"/>
      <c r="E35" s="185"/>
      <c r="F35" s="186"/>
      <c r="G35" s="185"/>
      <c r="H35" s="186"/>
      <c r="I35" s="185"/>
      <c r="J35" s="186"/>
      <c r="K35" s="185"/>
      <c r="L35" s="186"/>
      <c r="M35" s="185"/>
      <c r="N35" s="186"/>
    </row>
    <row r="36" spans="1:14" s="4" customFormat="1" ht="13.5" customHeight="1" x14ac:dyDescent="0.2">
      <c r="A36" s="188"/>
      <c r="B36" s="189"/>
      <c r="C36" s="188"/>
      <c r="D36" s="189"/>
      <c r="E36" s="188"/>
      <c r="F36" s="189"/>
      <c r="G36" s="188"/>
      <c r="H36" s="189"/>
      <c r="I36" s="188"/>
      <c r="J36" s="189"/>
      <c r="K36" s="188"/>
      <c r="L36" s="189"/>
      <c r="M36" s="188"/>
      <c r="N36" s="189"/>
    </row>
    <row r="37" spans="1:14" ht="15.75" x14ac:dyDescent="0.3">
      <c r="A37" s="20" t="str">
        <f>IF(M31="","",IF(MONTH(M31+1)&lt;&gt;MONTH(M31),"",M31+1))</f>
        <v/>
      </c>
      <c r="B37" s="9"/>
      <c r="C37" s="20" t="str">
        <f>IF(A37="","",IF(MONTH(A37+1)&lt;&gt;MONTH(A37),"",A37+1))</f>
        <v/>
      </c>
      <c r="D37" s="9"/>
      <c r="E37" s="34" t="s">
        <v>15</v>
      </c>
      <c r="F37" s="11"/>
      <c r="G37" s="11"/>
      <c r="H37" s="11"/>
      <c r="I37" s="11"/>
      <c r="J37" s="12"/>
      <c r="K37" s="10"/>
      <c r="L37" s="11"/>
      <c r="M37" s="11"/>
      <c r="N37" s="12"/>
    </row>
    <row r="38" spans="1:14" ht="13.5" customHeight="1" x14ac:dyDescent="0.3">
      <c r="A38" s="185"/>
      <c r="B38" s="186"/>
      <c r="C38" s="185"/>
      <c r="D38" s="186"/>
      <c r="E38" s="35"/>
      <c r="F38" s="8"/>
      <c r="G38" s="8"/>
      <c r="H38" s="8"/>
      <c r="I38" s="8"/>
      <c r="J38" s="14"/>
      <c r="K38" s="179" t="s">
        <v>6</v>
      </c>
      <c r="L38" s="180"/>
      <c r="M38" s="180"/>
      <c r="N38" s="181"/>
    </row>
    <row r="39" spans="1:14" ht="13.5" customHeight="1" x14ac:dyDescent="0.3">
      <c r="A39" s="185"/>
      <c r="B39" s="186"/>
      <c r="C39" s="185"/>
      <c r="D39" s="186"/>
      <c r="E39" s="35"/>
      <c r="F39" s="8"/>
      <c r="G39" s="8"/>
      <c r="H39" s="8"/>
      <c r="I39" s="8"/>
      <c r="J39" s="14"/>
      <c r="K39" s="182" t="s">
        <v>7</v>
      </c>
      <c r="L39" s="183"/>
      <c r="M39" s="183"/>
      <c r="N39" s="184"/>
    </row>
    <row r="40" spans="1:14" ht="13.5" customHeight="1" x14ac:dyDescent="0.3">
      <c r="A40" s="185"/>
      <c r="B40" s="186"/>
      <c r="C40" s="185"/>
      <c r="D40" s="186"/>
      <c r="E40" s="35"/>
      <c r="F40" s="8"/>
      <c r="G40" s="8"/>
      <c r="H40" s="8"/>
      <c r="I40" s="8"/>
      <c r="J40" s="14"/>
      <c r="K40" s="174" t="s">
        <v>8</v>
      </c>
      <c r="L40" s="175"/>
      <c r="M40" s="175"/>
      <c r="N40" s="176"/>
    </row>
    <row r="41" spans="1:14" ht="13.5" customHeight="1" x14ac:dyDescent="0.3">
      <c r="A41" s="185"/>
      <c r="B41" s="186"/>
      <c r="C41" s="185"/>
      <c r="D41" s="186"/>
      <c r="E41" s="35"/>
      <c r="F41" s="8"/>
      <c r="G41" s="8"/>
      <c r="H41" s="8"/>
      <c r="I41" s="8"/>
      <c r="J41" s="14"/>
      <c r="K41" s="13"/>
      <c r="L41" s="8"/>
      <c r="M41" s="6"/>
      <c r="N41" s="22"/>
    </row>
    <row r="42" spans="1:14" ht="13.5" customHeight="1" x14ac:dyDescent="0.3">
      <c r="A42" s="188"/>
      <c r="B42" s="189"/>
      <c r="C42" s="188"/>
      <c r="D42" s="189"/>
      <c r="E42" s="36"/>
      <c r="F42" s="16"/>
      <c r="G42" s="16"/>
      <c r="H42" s="16"/>
      <c r="I42" s="16"/>
      <c r="J42" s="18"/>
      <c r="K42" s="15"/>
      <c r="L42" s="16"/>
      <c r="M42" s="17"/>
      <c r="N42" s="19"/>
    </row>
    <row r="43" spans="1:14" x14ac:dyDescent="0.2">
      <c r="M43" s="5"/>
    </row>
    <row r="45" spans="1:14" s="2" customFormat="1" ht="11.25" x14ac:dyDescent="0.2"/>
    <row r="46" spans="1:14" s="2" customFormat="1" ht="10.5" customHeight="1" x14ac:dyDescent="0.2"/>
    <row r="47" spans="1:14" s="2" customFormat="1" ht="10.5" customHeight="1" x14ac:dyDescent="0.2"/>
    <row r="48" spans="1:14"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1.25" x14ac:dyDescent="0.2"/>
    <row r="64" s="2" customFormat="1" ht="10.5" customHeight="1" x14ac:dyDescent="0.2"/>
    <row r="65" s="2" customFormat="1" ht="10.5" customHeight="1" x14ac:dyDescent="0.2"/>
    <row r="66" s="2" customFormat="1" ht="10.5" customHeight="1" x14ac:dyDescent="0.2"/>
    <row r="67" s="2" customFormat="1" ht="10.5" customHeight="1" x14ac:dyDescent="0.2"/>
    <row r="68" s="2" customFormat="1" ht="10.5" customHeight="1" x14ac:dyDescent="0.2"/>
    <row r="69" s="2" customFormat="1" ht="10.5" customHeight="1" x14ac:dyDescent="0.2"/>
    <row r="70" s="2" customFormat="1" ht="10.5" customHeight="1" x14ac:dyDescent="0.2"/>
  </sheetData>
  <mergeCells count="186">
    <mergeCell ref="A40:B40"/>
    <mergeCell ref="C40:D40"/>
    <mergeCell ref="K40:N40"/>
    <mergeCell ref="A41:B41"/>
    <mergeCell ref="C41:D41"/>
    <mergeCell ref="A42:B42"/>
    <mergeCell ref="C42:D42"/>
    <mergeCell ref="M36:N36"/>
    <mergeCell ref="A38:B38"/>
    <mergeCell ref="C38:D38"/>
    <mergeCell ref="K38:N38"/>
    <mergeCell ref="A39:B39"/>
    <mergeCell ref="C39:D39"/>
    <mergeCell ref="K39:N39"/>
    <mergeCell ref="A36:B36"/>
    <mergeCell ref="C36:D36"/>
    <mergeCell ref="E36:F36"/>
    <mergeCell ref="G36:H36"/>
    <mergeCell ref="I36:J36"/>
    <mergeCell ref="K36:L36"/>
    <mergeCell ref="M34:N34"/>
    <mergeCell ref="A35:B35"/>
    <mergeCell ref="C35:D35"/>
    <mergeCell ref="E35:F35"/>
    <mergeCell ref="G35:H35"/>
    <mergeCell ref="I35:J35"/>
    <mergeCell ref="K35:L35"/>
    <mergeCell ref="M35:N35"/>
    <mergeCell ref="A34:B34"/>
    <mergeCell ref="C34:D34"/>
    <mergeCell ref="E34:F34"/>
    <mergeCell ref="G34:H34"/>
    <mergeCell ref="I34:J34"/>
    <mergeCell ref="K34:L34"/>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29:N29"/>
    <mergeCell ref="A30:B30"/>
    <mergeCell ref="C30:D30"/>
    <mergeCell ref="E30:F30"/>
    <mergeCell ref="G30:H30"/>
    <mergeCell ref="I30:J30"/>
    <mergeCell ref="K30:L30"/>
    <mergeCell ref="M30:N30"/>
    <mergeCell ref="A29:B29"/>
    <mergeCell ref="C29:D29"/>
    <mergeCell ref="E29:F29"/>
    <mergeCell ref="G29:H29"/>
    <mergeCell ref="I29:J29"/>
    <mergeCell ref="K29:L29"/>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4:N24"/>
    <mergeCell ref="A26:B26"/>
    <mergeCell ref="C26:D26"/>
    <mergeCell ref="E26:F26"/>
    <mergeCell ref="G26:H26"/>
    <mergeCell ref="I26:J26"/>
    <mergeCell ref="K26:L26"/>
    <mergeCell ref="M26:N26"/>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A16:B16"/>
    <mergeCell ref="C16:D16"/>
    <mergeCell ref="E16:F16"/>
    <mergeCell ref="G16:H16"/>
    <mergeCell ref="I16:J16"/>
    <mergeCell ref="K16:L16"/>
    <mergeCell ref="M16:N16"/>
    <mergeCell ref="A15:B15"/>
    <mergeCell ref="C18:L18"/>
    <mergeCell ref="M17:N17"/>
    <mergeCell ref="A18:B18"/>
    <mergeCell ref="M18:N18"/>
    <mergeCell ref="A17:B17"/>
    <mergeCell ref="C17:D17"/>
    <mergeCell ref="E17:F17"/>
    <mergeCell ref="G17:H17"/>
    <mergeCell ref="I17:J17"/>
    <mergeCell ref="K17:L17"/>
    <mergeCell ref="M12:N12"/>
    <mergeCell ref="A14:B14"/>
    <mergeCell ref="C14:D14"/>
    <mergeCell ref="E14:F14"/>
    <mergeCell ref="G14:H14"/>
    <mergeCell ref="I14:J14"/>
    <mergeCell ref="K14:L14"/>
    <mergeCell ref="M14:N14"/>
    <mergeCell ref="A12:B12"/>
    <mergeCell ref="C12:D12"/>
    <mergeCell ref="E12:F12"/>
    <mergeCell ref="G12:H12"/>
    <mergeCell ref="I12:J12"/>
    <mergeCell ref="K12:L12"/>
    <mergeCell ref="M10:N10"/>
    <mergeCell ref="A11:B11"/>
    <mergeCell ref="C11:D11"/>
    <mergeCell ref="E11:F11"/>
    <mergeCell ref="G11:H11"/>
    <mergeCell ref="I11:J11"/>
    <mergeCell ref="K11:L11"/>
    <mergeCell ref="M11:N11"/>
    <mergeCell ref="A10:B10"/>
    <mergeCell ref="C10:D10"/>
    <mergeCell ref="E10:F10"/>
    <mergeCell ref="G10:H10"/>
    <mergeCell ref="I10:J10"/>
    <mergeCell ref="K10:L10"/>
    <mergeCell ref="A9:B9"/>
    <mergeCell ref="C9:D9"/>
    <mergeCell ref="E9:F9"/>
    <mergeCell ref="G9:H9"/>
    <mergeCell ref="I9:J9"/>
    <mergeCell ref="K9:L9"/>
    <mergeCell ref="M9:N9"/>
    <mergeCell ref="A8:B8"/>
    <mergeCell ref="C8:D8"/>
    <mergeCell ref="E8:F8"/>
    <mergeCell ref="G8:H8"/>
    <mergeCell ref="I8:J8"/>
    <mergeCell ref="K8:L8"/>
    <mergeCell ref="A4:N4"/>
    <mergeCell ref="A6:B6"/>
    <mergeCell ref="C6:D6"/>
    <mergeCell ref="E6:F6"/>
    <mergeCell ref="G6:H6"/>
    <mergeCell ref="I6:J6"/>
    <mergeCell ref="K6:L6"/>
    <mergeCell ref="M6:N6"/>
    <mergeCell ref="M8:N8"/>
  </mergeCells>
  <conditionalFormatting sqref="B7 D7 F7 H7 J7 L7 N7 B13 D13 F13 H13 J13 L13 N13 B19 D19 F19 H19 J19 L19 N19 B25 D25 F25 H25 J25 L25 N25 B31 D31 F31 H31 J31 L31 N31 B37 D37">
    <cfRule type="expression" dxfId="6" priority="7">
      <formula>A7=""</formula>
    </cfRule>
  </conditionalFormatting>
  <conditionalFormatting sqref="A8:N8 A14:N14 A20:N20 A26:N26 A32:N32 A38:D38">
    <cfRule type="expression" dxfId="5" priority="6">
      <formula>A7=""</formula>
    </cfRule>
  </conditionalFormatting>
  <conditionalFormatting sqref="A9:N9 A21:N21 A27:N27 A33:N33 A39:D39 A15:B15">
    <cfRule type="expression" dxfId="4" priority="5">
      <formula>A7=""</formula>
    </cfRule>
  </conditionalFormatting>
  <conditionalFormatting sqref="A10:N10 A16:N16 A22:N22 A28:N28 A34:N34 A40:D40">
    <cfRule type="expression" dxfId="3" priority="4">
      <formula>A7=""</formula>
    </cfRule>
  </conditionalFormatting>
  <conditionalFormatting sqref="A11:N11 A17:N17 A23:N23 A29:N29 A35:N35 A41:D41">
    <cfRule type="expression" dxfId="2" priority="3">
      <formula>A7=""</formula>
    </cfRule>
  </conditionalFormatting>
  <conditionalFormatting sqref="A12:N12 A24:N24 A30:N30 A36:N36 A42:D42 M18:N18 A18:C18">
    <cfRule type="expression" dxfId="1" priority="2">
      <formula>A7=""</formula>
    </cfRule>
  </conditionalFormatting>
  <conditionalFormatting sqref="A7 C7 E7 G7 I7 K7 M7 A13 C13 E13 G13 I13 K13 M13 A19 C19 E19 G19 I19 K19 M19 A25 C25 E25 G25 I25 K25 M25 A31 C31 E31 G31 I31 K31 M31 A37 C37">
    <cfRule type="expression" dxfId="0" priority="8">
      <formula>A7=""</formula>
    </cfRule>
  </conditionalFormatting>
  <hyperlinks>
    <hyperlink ref="K39:N39" r:id="rId1" display="http://www.vertex42.com/calendars/" xr:uid="{00000000-0004-0000-0300-000000000000}"/>
  </hyperlinks>
  <printOptions horizontalCentered="1"/>
  <pageMargins left="0.35" right="0.35" top="0.25" bottom="0.4" header="0.25" footer="0.25"/>
  <pageSetup orientation="landscape" r:id="rId2"/>
  <headerFooter alignWithMargins="0">
    <oddFooter>&amp;C&amp;8&amp;K01+049http://www.vertex42.com/calendars/monthly-calendar.html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54"/>
  <sheetViews>
    <sheetView showGridLines="0" topLeftCell="A2" zoomScale="120" zoomScaleNormal="120" workbookViewId="0">
      <selection activeCell="E11" sqref="E11:F12"/>
    </sheetView>
  </sheetViews>
  <sheetFormatPr defaultColWidth="9.140625" defaultRowHeight="12.75" x14ac:dyDescent="0.2"/>
  <cols>
    <col min="1" max="1" width="4.85546875" style="1" customWidth="1"/>
    <col min="2" max="2" width="13.7109375" style="1" customWidth="1"/>
    <col min="3" max="3" width="4.85546875" style="1" customWidth="1"/>
    <col min="4" max="4" width="13.7109375" style="1" customWidth="1"/>
    <col min="5" max="5" width="4.85546875" style="1" customWidth="1"/>
    <col min="6" max="6" width="13.7109375" style="1" customWidth="1"/>
    <col min="7" max="7" width="4.85546875" style="1" customWidth="1"/>
    <col min="8" max="8" width="13.7109375" style="1" customWidth="1"/>
    <col min="9" max="9" width="4.85546875" style="1" customWidth="1"/>
    <col min="10" max="10" width="13.7109375" style="1" customWidth="1"/>
    <col min="11" max="11" width="4.85546875" style="1" customWidth="1"/>
    <col min="12" max="12" width="13.7109375" style="1" customWidth="1"/>
    <col min="13" max="13" width="4.85546875" style="1" customWidth="1"/>
    <col min="14" max="14" width="13.7109375" style="1" customWidth="1"/>
    <col min="15" max="15" width="3.5703125" style="1" customWidth="1"/>
    <col min="16" max="16" width="25.7109375" style="1" customWidth="1"/>
    <col min="17" max="16384" width="9.140625" style="1"/>
  </cols>
  <sheetData>
    <row r="1" spans="1:14" s="3" customFormat="1" ht="59.25" x14ac:dyDescent="0.2">
      <c r="A1" s="187" t="str">
        <f>UPPER(TEXT(B2,"mmmm yyyy"))</f>
        <v>MAY 2018</v>
      </c>
      <c r="B1" s="187"/>
      <c r="C1" s="187"/>
      <c r="D1" s="187"/>
      <c r="E1" s="187"/>
      <c r="F1" s="187"/>
      <c r="G1" s="187"/>
      <c r="H1" s="187"/>
      <c r="I1" s="187"/>
      <c r="J1" s="187"/>
      <c r="K1" s="187"/>
      <c r="L1" s="187"/>
      <c r="M1" s="187"/>
      <c r="N1" s="187"/>
    </row>
    <row r="2" spans="1:14" s="2" customFormat="1" ht="1.5" customHeight="1" x14ac:dyDescent="0.2">
      <c r="A2" s="2" t="s">
        <v>4</v>
      </c>
      <c r="B2" s="21">
        <f>DATE(YEAR(Jan!B5),MONTH(Jan!B5)+4,1)</f>
        <v>43221</v>
      </c>
    </row>
    <row r="3" spans="1:14" s="3" customFormat="1" ht="18" customHeight="1" x14ac:dyDescent="0.2">
      <c r="A3" s="193">
        <f>A9</f>
        <v>43226</v>
      </c>
      <c r="B3" s="194"/>
      <c r="C3" s="195">
        <f>C9</f>
        <v>43227</v>
      </c>
      <c r="D3" s="194"/>
      <c r="E3" s="195">
        <f>E9</f>
        <v>43228</v>
      </c>
      <c r="F3" s="194"/>
      <c r="G3" s="195">
        <f>G9</f>
        <v>43229</v>
      </c>
      <c r="H3" s="194"/>
      <c r="I3" s="195">
        <f>I9</f>
        <v>43230</v>
      </c>
      <c r="J3" s="194"/>
      <c r="K3" s="195">
        <f>K9</f>
        <v>43231</v>
      </c>
      <c r="L3" s="194"/>
      <c r="M3" s="195">
        <f>M9</f>
        <v>43232</v>
      </c>
      <c r="N3" s="196"/>
    </row>
    <row r="4" spans="1:14" s="3" customFormat="1" ht="15.75" customHeight="1" x14ac:dyDescent="0.2">
      <c r="A4" s="72"/>
      <c r="B4" s="73"/>
      <c r="C4" s="20" t="str">
        <f>IF(A4="",IF(WEEKDAY($B$2,1)=MOD(startday,7)+1,$B$2,""),A4+1)</f>
        <v/>
      </c>
      <c r="D4" s="9"/>
      <c r="E4" s="20">
        <f>IF(C4="",IF(WEEKDAY($B$2,1)=MOD(startday+1,7)+1,$B$2,""),C4+1)</f>
        <v>43221</v>
      </c>
      <c r="F4" s="9"/>
      <c r="G4" s="20">
        <f>IF(E4="",IF(WEEKDAY($B$2,1)=MOD(startday+2,7)+1,$B$2,""),E4+1)</f>
        <v>43222</v>
      </c>
      <c r="H4" s="9"/>
      <c r="I4" s="20">
        <f>IF(G4="",IF(WEEKDAY($B$2,1)=MOD(startday+3,7)+1,$B$2,""),G4+1)</f>
        <v>43223</v>
      </c>
      <c r="J4" s="9"/>
      <c r="K4" s="20">
        <f>IF(I4="",IF(WEEKDAY($B$2,1)=MOD(startday+4,7)+1,$B$2,""),I4+1)</f>
        <v>43224</v>
      </c>
      <c r="L4" s="9"/>
      <c r="M4" s="70">
        <f>IF(K4="",IF(WEEKDAY($B$2,1)=MOD(startday+5,7)+1,$B$2,""),K4+1)</f>
        <v>43225</v>
      </c>
      <c r="N4" s="88"/>
    </row>
    <row r="5" spans="1:14" s="3" customFormat="1" ht="16.5" customHeight="1" x14ac:dyDescent="0.2">
      <c r="A5" s="89"/>
      <c r="B5" s="90"/>
      <c r="C5" s="185"/>
      <c r="D5" s="186"/>
      <c r="E5" s="185"/>
      <c r="F5" s="186"/>
      <c r="G5" s="185"/>
      <c r="H5" s="186"/>
      <c r="I5" s="199" t="s">
        <v>57</v>
      </c>
      <c r="J5" s="200"/>
      <c r="K5" s="201" t="s">
        <v>54</v>
      </c>
      <c r="L5" s="202"/>
      <c r="M5" s="197"/>
      <c r="N5" s="198"/>
    </row>
    <row r="6" spans="1:14" s="3" customFormat="1" ht="18.75" customHeight="1" x14ac:dyDescent="0.2">
      <c r="A6" s="92"/>
      <c r="B6" s="91"/>
      <c r="C6" s="52"/>
      <c r="D6" s="50"/>
      <c r="E6" s="52"/>
      <c r="F6" s="50"/>
      <c r="G6" s="52"/>
      <c r="H6" s="50"/>
      <c r="I6" s="199"/>
      <c r="J6" s="200"/>
      <c r="K6" s="201"/>
      <c r="L6" s="202"/>
      <c r="M6" s="197"/>
      <c r="N6" s="198"/>
    </row>
    <row r="7" spans="1:14" s="3" customFormat="1" ht="20.25" customHeight="1" x14ac:dyDescent="0.2">
      <c r="A7" s="92"/>
      <c r="B7" s="91"/>
      <c r="C7" s="185"/>
      <c r="D7" s="186"/>
      <c r="E7" s="185"/>
      <c r="F7" s="186"/>
      <c r="G7" s="185"/>
      <c r="H7" s="186"/>
      <c r="I7" s="199"/>
      <c r="J7" s="200"/>
      <c r="K7" s="201"/>
      <c r="L7" s="202"/>
      <c r="M7" s="197"/>
      <c r="N7" s="198"/>
    </row>
    <row r="8" spans="1:14" s="3" customFormat="1" ht="13.5" customHeight="1" x14ac:dyDescent="0.2">
      <c r="A8" s="109"/>
      <c r="B8" s="110"/>
      <c r="C8" s="185"/>
      <c r="D8" s="186"/>
      <c r="E8" s="185"/>
      <c r="F8" s="186"/>
      <c r="G8" s="185"/>
      <c r="H8" s="186"/>
      <c r="I8" s="185"/>
      <c r="J8" s="186"/>
      <c r="K8" s="185"/>
      <c r="L8" s="186"/>
      <c r="M8" s="197"/>
      <c r="N8" s="198"/>
    </row>
    <row r="9" spans="1:14" s="3" customFormat="1" ht="15.75" customHeight="1" x14ac:dyDescent="0.2">
      <c r="A9" s="84">
        <f>IF(M4="","",IF(MONTH(M4+1)&lt;&gt;MONTH(M4),"",M4+1))</f>
        <v>43226</v>
      </c>
      <c r="B9" s="85"/>
      <c r="C9" s="20">
        <f>IF(A9="","",IF(MONTH(A9+1)&lt;&gt;MONTH(A9),"",A9+1))</f>
        <v>43227</v>
      </c>
      <c r="D9" s="9"/>
      <c r="E9" s="20">
        <f>IF(C9="","",IF(MONTH(C9+1)&lt;&gt;MONTH(C9),"",C9+1))</f>
        <v>43228</v>
      </c>
      <c r="F9" s="9"/>
      <c r="G9" s="20">
        <f>IF(E9="","",IF(MONTH(E9+1)&lt;&gt;MONTH(E9),"",E9+1))</f>
        <v>43229</v>
      </c>
      <c r="H9" s="9"/>
      <c r="I9" s="20">
        <f>IF(G9="","",IF(MONTH(G9+1)&lt;&gt;MONTH(G9),"",G9+1))</f>
        <v>43230</v>
      </c>
      <c r="J9" s="9"/>
      <c r="K9" s="20">
        <f>IF(I9="","",IF(MONTH(I9+1)&lt;&gt;MONTH(I9),"",I9+1))</f>
        <v>43231</v>
      </c>
      <c r="L9" s="9"/>
      <c r="M9" s="70">
        <f>IF(K9="","",IF(MONTH(K9+1)&lt;&gt;MONTH(K9),"",K9+1))</f>
        <v>43232</v>
      </c>
      <c r="N9" s="88"/>
    </row>
    <row r="10" spans="1:14" s="3" customFormat="1" ht="5.25" customHeight="1" x14ac:dyDescent="0.2">
      <c r="A10" s="206"/>
      <c r="B10" s="207"/>
      <c r="C10" s="185"/>
      <c r="D10" s="186"/>
      <c r="E10" s="185"/>
      <c r="F10" s="186"/>
      <c r="G10" s="185"/>
      <c r="H10" s="186"/>
      <c r="I10" s="185"/>
      <c r="J10" s="186"/>
      <c r="K10" s="185"/>
      <c r="L10" s="186"/>
      <c r="M10" s="197"/>
      <c r="N10" s="198"/>
    </row>
    <row r="11" spans="1:14" s="3" customFormat="1" ht="52.5" customHeight="1" x14ac:dyDescent="0.2">
      <c r="A11" s="206"/>
      <c r="B11" s="207"/>
      <c r="C11" s="208"/>
      <c r="D11" s="209"/>
      <c r="E11" s="203" t="s">
        <v>45</v>
      </c>
      <c r="F11" s="204"/>
      <c r="G11" s="205" t="s">
        <v>46</v>
      </c>
      <c r="H11" s="204"/>
      <c r="I11" s="52"/>
      <c r="J11" s="50"/>
      <c r="K11" s="52"/>
      <c r="L11" s="52"/>
      <c r="M11" s="197"/>
      <c r="N11" s="198"/>
    </row>
    <row r="12" spans="1:14" s="3" customFormat="1" ht="13.5" customHeight="1" x14ac:dyDescent="0.2">
      <c r="A12" s="206"/>
      <c r="B12" s="207"/>
      <c r="C12" s="185"/>
      <c r="D12" s="186"/>
      <c r="E12" s="203"/>
      <c r="F12" s="204"/>
      <c r="G12" s="205"/>
      <c r="H12" s="204"/>
      <c r="I12" s="213"/>
      <c r="J12" s="186"/>
      <c r="K12" s="185"/>
      <c r="L12" s="186"/>
      <c r="M12" s="197"/>
      <c r="N12" s="198"/>
    </row>
    <row r="13" spans="1:14" s="3" customFormat="1" ht="13.5" customHeight="1" x14ac:dyDescent="0.2">
      <c r="A13" s="206"/>
      <c r="B13" s="207"/>
      <c r="C13" s="185"/>
      <c r="D13" s="186"/>
      <c r="E13" s="185"/>
      <c r="F13" s="186"/>
      <c r="G13" s="116"/>
      <c r="H13" s="117"/>
      <c r="I13" s="185"/>
      <c r="J13" s="186"/>
      <c r="K13" s="185"/>
      <c r="L13" s="186"/>
      <c r="M13" s="197"/>
      <c r="N13" s="198"/>
    </row>
    <row r="14" spans="1:14" s="3" customFormat="1" ht="15.75" customHeight="1" x14ac:dyDescent="0.2">
      <c r="A14" s="84">
        <f>IF(M9="","",IF(MONTH(M9+1)&lt;&gt;MONTH(M9),"",M9+1))</f>
        <v>43233</v>
      </c>
      <c r="B14" s="85"/>
      <c r="C14" s="20">
        <f>IF(A14="","",IF(MONTH(A14+1)&lt;&gt;MONTH(A14),"",A14+1))</f>
        <v>43234</v>
      </c>
      <c r="D14" s="9"/>
      <c r="E14" s="20">
        <f>IF(C14="","",IF(MONTH(C14+1)&lt;&gt;MONTH(C14),"",C14+1))</f>
        <v>43235</v>
      </c>
      <c r="F14" s="9"/>
      <c r="G14" s="20">
        <f>IF(E14="","",IF(MONTH(E14+1)&lt;&gt;MONTH(E14),"",E14+1))</f>
        <v>43236</v>
      </c>
      <c r="H14" s="9"/>
      <c r="I14" s="20">
        <f>IF(G14="","",IF(MONTH(G14+1)&lt;&gt;MONTH(G14),"",G14+1))</f>
        <v>43237</v>
      </c>
      <c r="J14" s="9"/>
      <c r="K14" s="20">
        <f>IF(I14="","",IF(MONTH(I14+1)&lt;&gt;MONTH(I14),"",I14+1))</f>
        <v>43238</v>
      </c>
      <c r="L14" s="9"/>
      <c r="M14" s="70">
        <f>IF(K14="","",IF(MONTH(K14+1)&lt;&gt;MONTH(K14),"",K14+1))</f>
        <v>43239</v>
      </c>
      <c r="N14" s="88"/>
    </row>
    <row r="15" spans="1:14" s="3" customFormat="1" ht="60.75" customHeight="1" x14ac:dyDescent="0.2">
      <c r="A15" s="206"/>
      <c r="B15" s="207"/>
      <c r="C15" s="210" t="s">
        <v>47</v>
      </c>
      <c r="D15" s="211"/>
      <c r="E15" s="211"/>
      <c r="F15" s="211"/>
      <c r="G15" s="211"/>
      <c r="H15" s="211"/>
      <c r="I15" s="211"/>
      <c r="J15" s="211"/>
      <c r="K15" s="211"/>
      <c r="L15" s="212"/>
      <c r="M15" s="197"/>
      <c r="N15" s="198"/>
    </row>
    <row r="16" spans="1:14" s="3" customFormat="1" ht="13.5" customHeight="1" x14ac:dyDescent="0.2">
      <c r="A16" s="206"/>
      <c r="B16" s="207"/>
      <c r="C16" s="112"/>
      <c r="D16" s="113"/>
      <c r="E16" s="213"/>
      <c r="F16" s="186"/>
      <c r="G16" s="185"/>
      <c r="H16" s="186"/>
      <c r="I16" s="185"/>
      <c r="J16" s="186"/>
      <c r="K16" s="185"/>
      <c r="L16" s="186"/>
      <c r="M16" s="197"/>
      <c r="N16" s="198"/>
    </row>
    <row r="17" spans="1:14" s="3" customFormat="1" ht="13.5" customHeight="1" x14ac:dyDescent="0.2">
      <c r="A17" s="206"/>
      <c r="B17" s="207"/>
      <c r="C17" s="112"/>
      <c r="D17" s="113"/>
      <c r="E17" s="213"/>
      <c r="F17" s="186"/>
      <c r="G17" s="185"/>
      <c r="H17" s="186"/>
      <c r="I17" s="185"/>
      <c r="J17" s="186"/>
      <c r="K17" s="185"/>
      <c r="L17" s="186"/>
      <c r="M17" s="197"/>
      <c r="N17" s="198"/>
    </row>
    <row r="18" spans="1:14" s="3" customFormat="1" ht="15.75" customHeight="1" x14ac:dyDescent="0.2">
      <c r="A18" s="84">
        <f>IF(M14="","",IF(MONTH(M14+1)&lt;&gt;MONTH(M14),"",M14+1))</f>
        <v>43240</v>
      </c>
      <c r="B18" s="85"/>
      <c r="C18" s="20">
        <f>IF(A18="","",IF(MONTH(A18+1)&lt;&gt;MONTH(A18),"",A18+1))</f>
        <v>43241</v>
      </c>
      <c r="D18" s="9"/>
      <c r="E18" s="20">
        <f>IF(C18="","",IF(MONTH(C18+1)&lt;&gt;MONTH(C18),"",C18+1))</f>
        <v>43242</v>
      </c>
      <c r="F18" s="9"/>
      <c r="G18" s="20">
        <f>IF(E18="","",IF(MONTH(E18+1)&lt;&gt;MONTH(E18),"",E18+1))</f>
        <v>43243</v>
      </c>
      <c r="H18" s="9"/>
      <c r="I18" s="20">
        <f>IF(G18="","",IF(MONTH(G18+1)&lt;&gt;MONTH(G18),"",G18+1))</f>
        <v>43244</v>
      </c>
      <c r="J18" s="9"/>
      <c r="K18" s="20">
        <f>IF(I18="","",IF(MONTH(I18+1)&lt;&gt;MONTH(I18),"",I18+1))</f>
        <v>43245</v>
      </c>
      <c r="L18" s="9"/>
      <c r="M18" s="70">
        <f>IF(K18="","",IF(MONTH(K18+1)&lt;&gt;MONTH(K18),"",K18+1))</f>
        <v>43246</v>
      </c>
      <c r="N18" s="88"/>
    </row>
    <row r="19" spans="1:14" s="3" customFormat="1" ht="90" customHeight="1" x14ac:dyDescent="0.2">
      <c r="A19" s="206"/>
      <c r="B19" s="207"/>
      <c r="C19" s="185"/>
      <c r="D19" s="186"/>
      <c r="E19" s="208"/>
      <c r="F19" s="209"/>
      <c r="G19" s="216"/>
      <c r="H19" s="217"/>
      <c r="I19" s="185"/>
      <c r="J19" s="186"/>
      <c r="K19" s="218"/>
      <c r="L19" s="219"/>
      <c r="M19" s="197"/>
      <c r="N19" s="198"/>
    </row>
    <row r="20" spans="1:14" s="4" customFormat="1" ht="13.5" customHeight="1" x14ac:dyDescent="0.2">
      <c r="A20" s="220"/>
      <c r="B20" s="221"/>
      <c r="C20" s="188"/>
      <c r="D20" s="189"/>
      <c r="E20" s="188"/>
      <c r="F20" s="189"/>
      <c r="G20" s="188"/>
      <c r="H20" s="189"/>
      <c r="I20" s="188"/>
      <c r="J20" s="189"/>
      <c r="K20" s="188"/>
      <c r="L20" s="189"/>
      <c r="M20" s="214"/>
      <c r="N20" s="215"/>
    </row>
    <row r="21" spans="1:14" s="3" customFormat="1" ht="15.75" x14ac:dyDescent="0.2">
      <c r="A21" s="84">
        <f>IF(M18="","",IF(MONTH(M18+1)&lt;&gt;MONTH(M18),"",M18+1))</f>
        <v>43247</v>
      </c>
      <c r="B21" s="85"/>
      <c r="C21" s="70">
        <f>IF(A21="","",IF(MONTH(A21+1)&lt;&gt;MONTH(A21),"",A21+1))</f>
        <v>43248</v>
      </c>
      <c r="D21" s="71"/>
      <c r="E21" s="20">
        <f>IF(C21="","",IF(MONTH(C21+1)&lt;&gt;MONTH(C21),"",C21+1))</f>
        <v>43249</v>
      </c>
      <c r="F21" s="9"/>
      <c r="G21" s="20">
        <f>IF(E21="","",IF(MONTH(E21+1)&lt;&gt;MONTH(E21),"",E21+1))</f>
        <v>43250</v>
      </c>
      <c r="H21" s="9"/>
      <c r="I21" s="74">
        <f>IF(G21="","",IF(MONTH(G21+1)&lt;&gt;MONTH(G21),"",G21+1))</f>
        <v>43251</v>
      </c>
      <c r="J21" s="100"/>
      <c r="K21" s="94" t="str">
        <f>IF(I21="","",IF(MONTH(I21+1)&lt;&gt;MONTH(I21),"",I21+1))</f>
        <v/>
      </c>
      <c r="L21" s="100"/>
      <c r="M21" s="94" t="str">
        <f>IF(K21="","",IF(MONTH(K21+1)&lt;&gt;MONTH(K21),"",K21+1))</f>
        <v/>
      </c>
      <c r="N21" s="83"/>
    </row>
    <row r="22" spans="1:14" s="3" customFormat="1" ht="13.5" customHeight="1" x14ac:dyDescent="0.2">
      <c r="A22" s="206"/>
      <c r="B22" s="207"/>
      <c r="C22" s="197"/>
      <c r="D22" s="207"/>
      <c r="E22" s="185"/>
      <c r="F22" s="186"/>
      <c r="G22" s="185"/>
      <c r="H22" s="186"/>
      <c r="I22" s="222"/>
      <c r="J22" s="223"/>
      <c r="K22" s="223"/>
      <c r="L22" s="223"/>
      <c r="M22" s="223"/>
      <c r="N22" s="224"/>
    </row>
    <row r="23" spans="1:14" s="3" customFormat="1" ht="13.5" customHeight="1" x14ac:dyDescent="0.2">
      <c r="A23" s="206"/>
      <c r="B23" s="207"/>
      <c r="C23" s="236" t="s">
        <v>20</v>
      </c>
      <c r="D23" s="237"/>
      <c r="E23" s="185"/>
      <c r="F23" s="186"/>
      <c r="G23" s="185"/>
      <c r="H23" s="186"/>
      <c r="I23" s="222"/>
      <c r="J23" s="223"/>
      <c r="K23" s="223"/>
      <c r="L23" s="223"/>
      <c r="M23" s="223"/>
      <c r="N23" s="224"/>
    </row>
    <row r="24" spans="1:14" s="3" customFormat="1" ht="13.5" customHeight="1" x14ac:dyDescent="0.2">
      <c r="A24" s="206"/>
      <c r="B24" s="207"/>
      <c r="C24" s="236"/>
      <c r="D24" s="237"/>
      <c r="E24" s="185"/>
      <c r="F24" s="186"/>
      <c r="G24" s="185"/>
      <c r="H24" s="186"/>
      <c r="I24" s="222"/>
      <c r="J24" s="223"/>
      <c r="K24" s="223"/>
      <c r="L24" s="223"/>
      <c r="M24" s="223"/>
      <c r="N24" s="224"/>
    </row>
    <row r="25" spans="1:14" s="3" customFormat="1" ht="13.5" customHeight="1" x14ac:dyDescent="0.2">
      <c r="A25" s="206"/>
      <c r="B25" s="207"/>
      <c r="C25" s="234"/>
      <c r="D25" s="235"/>
      <c r="E25" s="185"/>
      <c r="F25" s="186"/>
      <c r="G25" s="185"/>
      <c r="H25" s="186"/>
      <c r="I25" s="222"/>
      <c r="J25" s="223"/>
      <c r="K25" s="223"/>
      <c r="L25" s="223"/>
      <c r="M25" s="223"/>
      <c r="N25" s="224"/>
    </row>
    <row r="26" spans="1:14" s="4" customFormat="1" ht="13.5" customHeight="1" x14ac:dyDescent="0.2">
      <c r="A26" s="227"/>
      <c r="B26" s="228"/>
      <c r="C26" s="229"/>
      <c r="D26" s="230"/>
      <c r="E26" s="231"/>
      <c r="F26" s="232"/>
      <c r="G26" s="231"/>
      <c r="H26" s="232"/>
      <c r="I26" s="233"/>
      <c r="J26" s="225"/>
      <c r="K26" s="225"/>
      <c r="L26" s="225"/>
      <c r="M26" s="225"/>
      <c r="N26" s="226"/>
    </row>
    <row r="27" spans="1:14" x14ac:dyDescent="0.2">
      <c r="M27" s="5"/>
    </row>
    <row r="29" spans="1:14" s="2" customFormat="1" ht="11.25" x14ac:dyDescent="0.2"/>
    <row r="30" spans="1:14" s="2" customFormat="1" ht="10.5" customHeight="1" x14ac:dyDescent="0.2"/>
    <row r="31" spans="1:14" s="2" customFormat="1" ht="10.5" customHeight="1" x14ac:dyDescent="0.2"/>
    <row r="32" spans="1:14" s="2" customFormat="1" ht="10.5" customHeight="1" x14ac:dyDescent="0.2"/>
    <row r="33" s="2" customFormat="1" ht="10.5" customHeight="1" x14ac:dyDescent="0.2"/>
    <row r="34" s="2" customFormat="1" ht="10.5" customHeight="1" x14ac:dyDescent="0.2"/>
    <row r="35" s="2" customFormat="1" ht="10.5" customHeight="1" x14ac:dyDescent="0.2"/>
    <row r="36" s="2" customFormat="1" ht="10.5" customHeight="1" x14ac:dyDescent="0.2"/>
    <row r="37" s="2" customFormat="1" ht="10.5" customHeight="1" x14ac:dyDescent="0.2"/>
    <row r="38" s="2" customFormat="1" ht="11.25" x14ac:dyDescent="0.2"/>
    <row r="39" s="2" customFormat="1" ht="10.5" customHeight="1" x14ac:dyDescent="0.2"/>
    <row r="40" s="2" customFormat="1" ht="10.5" customHeight="1" x14ac:dyDescent="0.2"/>
    <row r="41" s="2" customFormat="1" ht="10.5" customHeight="1" x14ac:dyDescent="0.2"/>
    <row r="42" s="2" customFormat="1" ht="10.5" customHeight="1" x14ac:dyDescent="0.2"/>
    <row r="43" s="2" customFormat="1" ht="10.5" customHeight="1" x14ac:dyDescent="0.2"/>
    <row r="44" s="2" customFormat="1" ht="10.5" customHeight="1" x14ac:dyDescent="0.2"/>
    <row r="45" s="2" customFormat="1" ht="10.5" customHeight="1" x14ac:dyDescent="0.2"/>
    <row r="46" s="2" customFormat="1" ht="10.5" customHeight="1" x14ac:dyDescent="0.2"/>
    <row r="47" s="2" customFormat="1" ht="11.25" x14ac:dyDescent="0.2"/>
    <row r="48"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0.5" customHeight="1" x14ac:dyDescent="0.2"/>
  </sheetData>
  <mergeCells count="111">
    <mergeCell ref="K20:L20"/>
    <mergeCell ref="M26:N26"/>
    <mergeCell ref="A26:B26"/>
    <mergeCell ref="C26:D26"/>
    <mergeCell ref="E26:F26"/>
    <mergeCell ref="G26:H26"/>
    <mergeCell ref="I26:J26"/>
    <mergeCell ref="K26:L26"/>
    <mergeCell ref="M24:N24"/>
    <mergeCell ref="A25:B25"/>
    <mergeCell ref="C25:D25"/>
    <mergeCell ref="E25:F25"/>
    <mergeCell ref="G25:H25"/>
    <mergeCell ref="I25:J25"/>
    <mergeCell ref="K25:L25"/>
    <mergeCell ref="M25:N25"/>
    <mergeCell ref="A24:B24"/>
    <mergeCell ref="E24:F24"/>
    <mergeCell ref="G24:H24"/>
    <mergeCell ref="I24:J24"/>
    <mergeCell ref="K24:L24"/>
    <mergeCell ref="C23:D24"/>
    <mergeCell ref="A23:B23"/>
    <mergeCell ref="E23:F23"/>
    <mergeCell ref="G23:H23"/>
    <mergeCell ref="I23:J23"/>
    <mergeCell ref="K23:L23"/>
    <mergeCell ref="M23:N23"/>
    <mergeCell ref="A22:B22"/>
    <mergeCell ref="C22:D22"/>
    <mergeCell ref="E22:F22"/>
    <mergeCell ref="G22:H22"/>
    <mergeCell ref="I22:J22"/>
    <mergeCell ref="K22:L22"/>
    <mergeCell ref="M22:N22"/>
    <mergeCell ref="M20:N20"/>
    <mergeCell ref="M19:N19"/>
    <mergeCell ref="A19:B19"/>
    <mergeCell ref="C19:D19"/>
    <mergeCell ref="E19:F19"/>
    <mergeCell ref="G19:H19"/>
    <mergeCell ref="I19:J19"/>
    <mergeCell ref="K19:L19"/>
    <mergeCell ref="A16:B16"/>
    <mergeCell ref="E16:F16"/>
    <mergeCell ref="G16:H16"/>
    <mergeCell ref="I16:J16"/>
    <mergeCell ref="K16:L16"/>
    <mergeCell ref="A17:B17"/>
    <mergeCell ref="E17:F17"/>
    <mergeCell ref="G17:H17"/>
    <mergeCell ref="I17:J17"/>
    <mergeCell ref="K17:L17"/>
    <mergeCell ref="M17:N17"/>
    <mergeCell ref="A20:B20"/>
    <mergeCell ref="C20:D20"/>
    <mergeCell ref="E20:F20"/>
    <mergeCell ref="G20:H20"/>
    <mergeCell ref="I20:J20"/>
    <mergeCell ref="A11:B11"/>
    <mergeCell ref="M13:N13"/>
    <mergeCell ref="C11:D11"/>
    <mergeCell ref="A15:B15"/>
    <mergeCell ref="M15:N15"/>
    <mergeCell ref="C15:L15"/>
    <mergeCell ref="M16:N16"/>
    <mergeCell ref="A10:B10"/>
    <mergeCell ref="C10:D10"/>
    <mergeCell ref="E10:F10"/>
    <mergeCell ref="G10:H10"/>
    <mergeCell ref="I10:J10"/>
    <mergeCell ref="K10:L10"/>
    <mergeCell ref="M10:N10"/>
    <mergeCell ref="M11:N11"/>
    <mergeCell ref="A13:B13"/>
    <mergeCell ref="C13:D13"/>
    <mergeCell ref="E13:F13"/>
    <mergeCell ref="I13:J13"/>
    <mergeCell ref="K13:L13"/>
    <mergeCell ref="A12:B12"/>
    <mergeCell ref="C12:D12"/>
    <mergeCell ref="I12:J12"/>
    <mergeCell ref="K12:L12"/>
    <mergeCell ref="E11:F12"/>
    <mergeCell ref="G11:H12"/>
    <mergeCell ref="C8:D8"/>
    <mergeCell ref="E8:F8"/>
    <mergeCell ref="G8:H8"/>
    <mergeCell ref="I8:J8"/>
    <mergeCell ref="K8:L8"/>
    <mergeCell ref="M8:N8"/>
    <mergeCell ref="M12:N12"/>
    <mergeCell ref="C7:D7"/>
    <mergeCell ref="E7:F7"/>
    <mergeCell ref="G7:H7"/>
    <mergeCell ref="A1:N1"/>
    <mergeCell ref="A3:B3"/>
    <mergeCell ref="C3:D3"/>
    <mergeCell ref="E3:F3"/>
    <mergeCell ref="G3:H3"/>
    <mergeCell ref="I3:J3"/>
    <mergeCell ref="K3:L3"/>
    <mergeCell ref="M3:N3"/>
    <mergeCell ref="M5:N5"/>
    <mergeCell ref="C5:D5"/>
    <mergeCell ref="E5:F5"/>
    <mergeCell ref="G5:H5"/>
    <mergeCell ref="I5:J7"/>
    <mergeCell ref="K5:L7"/>
    <mergeCell ref="M6:N6"/>
    <mergeCell ref="M7:N7"/>
  </mergeCells>
  <printOptions horizontalCentered="1"/>
  <pageMargins left="0.35" right="0.35" top="0.25" bottom="0.4" header="0.25" footer="0.2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63"/>
  <sheetViews>
    <sheetView showGridLines="0" tabSelected="1" topLeftCell="A4" zoomScale="80" zoomScaleNormal="80" workbookViewId="0">
      <selection activeCell="C13" sqref="C13:D14"/>
    </sheetView>
  </sheetViews>
  <sheetFormatPr defaultColWidth="9.140625" defaultRowHeight="12.75" x14ac:dyDescent="0.2"/>
  <cols>
    <col min="1" max="1" width="4.85546875" style="1" customWidth="1"/>
    <col min="2" max="2" width="8" style="1" customWidth="1"/>
    <col min="3" max="3" width="4.85546875" style="1" customWidth="1"/>
    <col min="4" max="4" width="34.7109375" style="1" customWidth="1"/>
    <col min="5" max="5" width="4.85546875" style="1" customWidth="1"/>
    <col min="6" max="6" width="38.140625" style="1" customWidth="1"/>
    <col min="7" max="7" width="4.85546875" style="1" customWidth="1"/>
    <col min="8" max="8" width="38.140625" style="1" customWidth="1"/>
    <col min="9" max="9" width="4.85546875" style="1" customWidth="1"/>
    <col min="10" max="10" width="36.5703125" style="1" customWidth="1"/>
    <col min="11" max="11" width="4.85546875" style="1" customWidth="1"/>
    <col min="12" max="12" width="49.140625" style="1" customWidth="1"/>
    <col min="13" max="13" width="4.85546875" style="1" customWidth="1"/>
    <col min="14" max="14" width="8.140625" style="1" customWidth="1"/>
    <col min="15" max="15" width="3.5703125" style="1" customWidth="1"/>
    <col min="16" max="16" width="25.7109375" style="1" customWidth="1"/>
    <col min="17" max="16384" width="9.140625" style="1"/>
  </cols>
  <sheetData>
    <row r="1" spans="1:14" hidden="1" x14ac:dyDescent="0.2">
      <c r="A1" s="7"/>
      <c r="B1" s="7"/>
      <c r="C1" s="7"/>
      <c r="D1" s="7"/>
      <c r="E1" s="7"/>
      <c r="F1" s="7"/>
      <c r="G1" s="7"/>
      <c r="H1" s="7"/>
      <c r="I1" s="7"/>
      <c r="J1" s="7"/>
      <c r="K1" s="7"/>
      <c r="L1" s="7"/>
      <c r="M1" s="7"/>
      <c r="N1" s="7"/>
    </row>
    <row r="2" spans="1:14" hidden="1" x14ac:dyDescent="0.2">
      <c r="A2" s="7"/>
      <c r="B2" s="7"/>
      <c r="C2" s="7"/>
      <c r="D2" s="7"/>
      <c r="E2" s="7"/>
      <c r="F2" s="7"/>
      <c r="G2" s="7"/>
      <c r="H2" s="7"/>
      <c r="I2" s="7"/>
      <c r="J2" s="7"/>
      <c r="K2" s="7"/>
      <c r="L2" s="7"/>
      <c r="M2" s="7"/>
      <c r="N2" s="7"/>
    </row>
    <row r="3" spans="1:14" hidden="1" x14ac:dyDescent="0.2">
      <c r="A3" s="7"/>
      <c r="B3" s="7"/>
      <c r="C3" s="7"/>
      <c r="D3" s="7"/>
      <c r="E3" s="7"/>
      <c r="F3" s="7"/>
      <c r="G3" s="7"/>
      <c r="H3" s="7"/>
      <c r="I3" s="7"/>
      <c r="J3" s="7"/>
      <c r="K3" s="7"/>
      <c r="L3" s="7"/>
      <c r="M3" s="7"/>
      <c r="N3" s="7"/>
    </row>
    <row r="4" spans="1:14" s="3" customFormat="1" ht="51.75" customHeight="1" x14ac:dyDescent="0.2">
      <c r="A4" s="187" t="str">
        <f>UPPER(TEXT(B5,"mmmm yyyy"))</f>
        <v>JUNE 2018</v>
      </c>
      <c r="B4" s="187"/>
      <c r="C4" s="187"/>
      <c r="D4" s="187"/>
      <c r="E4" s="187"/>
      <c r="F4" s="187"/>
      <c r="G4" s="187"/>
      <c r="H4" s="187"/>
      <c r="I4" s="187"/>
      <c r="J4" s="187"/>
      <c r="K4" s="187"/>
      <c r="L4" s="187"/>
      <c r="M4" s="187"/>
      <c r="N4" s="187"/>
    </row>
    <row r="5" spans="1:14" s="2" customFormat="1" ht="12" hidden="1" customHeight="1" x14ac:dyDescent="0.2">
      <c r="A5" s="2" t="s">
        <v>4</v>
      </c>
      <c r="B5" s="21">
        <f>DATE(YEAR(Jan!B5),MONTH(Jan!B5)+5,1)</f>
        <v>43252</v>
      </c>
    </row>
    <row r="6" spans="1:14" s="3" customFormat="1" ht="29.25" customHeight="1" x14ac:dyDescent="0.2">
      <c r="A6" s="193">
        <f>A12</f>
        <v>43254</v>
      </c>
      <c r="B6" s="194"/>
      <c r="C6" s="195">
        <f>C12</f>
        <v>43255</v>
      </c>
      <c r="D6" s="194"/>
      <c r="E6" s="195">
        <f>E12</f>
        <v>43256</v>
      </c>
      <c r="F6" s="194"/>
      <c r="G6" s="239">
        <f>G12</f>
        <v>43257</v>
      </c>
      <c r="H6" s="240"/>
      <c r="I6" s="195">
        <f>I12</f>
        <v>43258</v>
      </c>
      <c r="J6" s="194"/>
      <c r="K6" s="195">
        <f>K12</f>
        <v>43259</v>
      </c>
      <c r="L6" s="194"/>
      <c r="M6" s="195">
        <f>M12</f>
        <v>43260</v>
      </c>
      <c r="N6" s="196"/>
    </row>
    <row r="7" spans="1:14" s="3" customFormat="1" ht="29.25" customHeight="1" x14ac:dyDescent="0.2">
      <c r="A7" s="72" t="str">
        <f>IF(WEEKDAY($B$5,1)=startday,$B$5,"")</f>
        <v/>
      </c>
      <c r="B7" s="100"/>
      <c r="C7" s="94" t="str">
        <f>IF(A7="",IF(WEEKDAY($B$5,1)=MOD(startday,7)+1,$B$5,""),A7+1)</f>
        <v/>
      </c>
      <c r="D7" s="100"/>
      <c r="E7" s="94" t="str">
        <f>IF(C7="",IF(WEEKDAY($B$5,1)=MOD(startday+1,7)+1,$B$5,""),C7+1)</f>
        <v/>
      </c>
      <c r="F7" s="100"/>
      <c r="G7" s="128" t="str">
        <f>IF(E7="",IF(WEEKDAY($B$5,1)=MOD(startday+2,7)+1,$B$5,""),E7+1)</f>
        <v/>
      </c>
      <c r="H7" s="127"/>
      <c r="I7" s="94" t="str">
        <f>IF(G7="",IF(WEEKDAY($B$5,1)=MOD(startday+2,7)+1,$B$5,""),G7+1)</f>
        <v/>
      </c>
      <c r="J7" s="73"/>
      <c r="K7" s="20">
        <f>IF(I7="",IF(WEEKDAY($B$5,1)=MOD(startday+4,7)+1,$B$5,""),I7+1)</f>
        <v>43252</v>
      </c>
      <c r="M7" s="131">
        <f>IF(K7="",IF(WEEKDAY($B$5,1)=MOD(startday+5,7)+1,$B$5,""),K7+1)</f>
        <v>43253</v>
      </c>
      <c r="N7" s="132"/>
    </row>
    <row r="8" spans="1:14" s="3" customFormat="1" ht="21" customHeight="1" x14ac:dyDescent="0.2">
      <c r="A8" s="243"/>
      <c r="B8" s="244"/>
      <c r="C8" s="223"/>
      <c r="D8" s="223"/>
      <c r="E8" s="223"/>
      <c r="F8" s="223"/>
      <c r="G8" s="223"/>
      <c r="H8" s="223"/>
      <c r="I8" s="223"/>
      <c r="J8" s="245"/>
      <c r="K8" s="262" t="s">
        <v>95</v>
      </c>
      <c r="L8" s="263"/>
      <c r="M8" s="241"/>
      <c r="N8" s="242"/>
    </row>
    <row r="9" spans="1:14" s="3" customFormat="1" ht="14.25" customHeight="1" x14ac:dyDescent="0.2">
      <c r="A9" s="247"/>
      <c r="B9" s="248"/>
      <c r="C9" s="223"/>
      <c r="D9" s="223"/>
      <c r="E9" s="223"/>
      <c r="F9" s="223"/>
      <c r="G9" s="223"/>
      <c r="H9" s="223"/>
      <c r="I9" s="223"/>
      <c r="J9" s="245"/>
      <c r="K9" s="262"/>
      <c r="L9" s="263"/>
      <c r="M9" s="241"/>
      <c r="N9" s="242"/>
    </row>
    <row r="10" spans="1:14" s="3" customFormat="1" ht="21" customHeight="1" x14ac:dyDescent="0.2">
      <c r="A10" s="246"/>
      <c r="B10" s="223"/>
      <c r="C10" s="223"/>
      <c r="D10" s="223"/>
      <c r="E10" s="223"/>
      <c r="F10" s="223"/>
      <c r="G10" s="223"/>
      <c r="H10" s="223"/>
      <c r="I10" s="223"/>
      <c r="J10" s="245"/>
      <c r="K10" s="262"/>
      <c r="L10" s="263"/>
      <c r="M10" s="241"/>
      <c r="N10" s="242"/>
    </row>
    <row r="11" spans="1:14" s="4" customFormat="1" ht="10.5" customHeight="1" x14ac:dyDescent="0.2">
      <c r="A11" s="251"/>
      <c r="B11" s="252"/>
      <c r="C11" s="252"/>
      <c r="D11" s="252"/>
      <c r="E11" s="252"/>
      <c r="F11" s="252"/>
      <c r="G11" s="225"/>
      <c r="H11" s="225"/>
      <c r="I11" s="252"/>
      <c r="J11" s="253"/>
      <c r="K11" s="156"/>
      <c r="L11" s="157"/>
      <c r="M11" s="260"/>
      <c r="N11" s="261"/>
    </row>
    <row r="12" spans="1:14" s="3" customFormat="1" ht="15.75" customHeight="1" x14ac:dyDescent="0.2">
      <c r="A12" s="129">
        <f>IF(M7="","",IF(MONTH(M7+1)&lt;&gt;MONTH(M7),"",M7+1))</f>
        <v>43254</v>
      </c>
      <c r="B12" s="130"/>
      <c r="C12" s="20">
        <f>IF(A12="","",IF(MONTH(A12+1)&lt;&gt;MONTH(A12),"",A12+1))</f>
        <v>43255</v>
      </c>
      <c r="D12" s="9"/>
      <c r="E12" s="20">
        <f>IF(C12="","",IF(MONTH(C12+1)&lt;&gt;MONTH(C12),"",C12+1))</f>
        <v>43256</v>
      </c>
      <c r="F12" s="9"/>
      <c r="G12" s="56">
        <f>IF(E12="","",IF(MONTH(E12+1)&lt;&gt;MONTH(E12),"",E12+1))</f>
        <v>43257</v>
      </c>
      <c r="H12" s="57"/>
      <c r="I12" s="20">
        <f>IF(G12="","",IF(MONTH(G12+1)&lt;&gt;MONTH(G12),"",G12+1))</f>
        <v>43258</v>
      </c>
      <c r="J12" s="9"/>
      <c r="K12" s="20">
        <f>IF(I12="","",IF(MONTH(I12+1)&lt;&gt;MONTH(I12),"",I12+1))</f>
        <v>43259</v>
      </c>
      <c r="L12" s="9"/>
      <c r="M12" s="131">
        <f>IF(K12="","",IF(MONTH(K12+1)&lt;&gt;MONTH(K12),"",K12+1))</f>
        <v>43260</v>
      </c>
      <c r="N12" s="132"/>
    </row>
    <row r="13" spans="1:14" s="3" customFormat="1" ht="50.25" customHeight="1" x14ac:dyDescent="0.2">
      <c r="A13" s="249"/>
      <c r="B13" s="250"/>
      <c r="C13" s="254"/>
      <c r="D13" s="255"/>
      <c r="E13" s="256"/>
      <c r="F13" s="257"/>
      <c r="G13" s="256" t="s">
        <v>56</v>
      </c>
      <c r="H13" s="257"/>
      <c r="I13" s="208"/>
      <c r="J13" s="209"/>
      <c r="K13" s="258" t="s">
        <v>96</v>
      </c>
      <c r="L13" s="259"/>
      <c r="M13" s="241"/>
      <c r="N13" s="242"/>
    </row>
    <row r="14" spans="1:14" s="3" customFormat="1" ht="44.25" customHeight="1" x14ac:dyDescent="0.2">
      <c r="A14" s="249"/>
      <c r="B14" s="250"/>
      <c r="C14" s="254"/>
      <c r="D14" s="255"/>
      <c r="E14" s="256"/>
      <c r="F14" s="257"/>
      <c r="G14" s="256"/>
      <c r="H14" s="257"/>
      <c r="I14" s="264" t="s">
        <v>55</v>
      </c>
      <c r="J14" s="264"/>
      <c r="K14" s="265" t="s">
        <v>48</v>
      </c>
      <c r="L14" s="266"/>
      <c r="M14" s="241"/>
      <c r="N14" s="242"/>
    </row>
    <row r="15" spans="1:14" s="3" customFormat="1" ht="24" customHeight="1" x14ac:dyDescent="0.2">
      <c r="A15" s="249"/>
      <c r="B15" s="250"/>
      <c r="C15" s="185"/>
      <c r="D15" s="186"/>
      <c r="E15" s="114"/>
      <c r="F15" s="115"/>
      <c r="G15" s="185"/>
      <c r="H15" s="186"/>
      <c r="I15" s="185"/>
      <c r="J15" s="186"/>
      <c r="K15" s="258"/>
      <c r="L15" s="259"/>
      <c r="M15" s="241"/>
      <c r="N15" s="242"/>
    </row>
    <row r="16" spans="1:14" s="4" customFormat="1" ht="6.75" customHeight="1" x14ac:dyDescent="0.2">
      <c r="A16" s="267"/>
      <c r="B16" s="268"/>
      <c r="C16" s="188"/>
      <c r="D16" s="189"/>
      <c r="E16" s="188"/>
      <c r="F16" s="189"/>
      <c r="G16" s="188"/>
      <c r="H16" s="189"/>
      <c r="I16" s="188"/>
      <c r="J16" s="189"/>
      <c r="K16" s="185"/>
      <c r="L16" s="186"/>
      <c r="M16" s="260"/>
      <c r="N16" s="261"/>
    </row>
    <row r="17" spans="1:17" s="3" customFormat="1" ht="15.75" customHeight="1" x14ac:dyDescent="0.2">
      <c r="A17" s="129">
        <f>IF(M12="","",IF(MONTH(M12+1)&lt;&gt;MONTH(M12),"",M12+1))</f>
        <v>43261</v>
      </c>
      <c r="B17" s="130"/>
      <c r="C17" s="20">
        <f>IF(A17="","",IF(MONTH(A17+1)&lt;&gt;MONTH(A17),"",A17+1))</f>
        <v>43262</v>
      </c>
      <c r="D17" s="9"/>
      <c r="E17" s="20">
        <f>IF(C17="","",IF(MONTH(C17+1)&lt;&gt;MONTH(C17),"",C17+1))</f>
        <v>43263</v>
      </c>
      <c r="F17" s="9"/>
      <c r="G17" s="20">
        <f>IF(E17="","",IF(MONTH(E17+1)&lt;&gt;MONTH(E17),"",E17+1))</f>
        <v>43264</v>
      </c>
      <c r="H17" s="9"/>
      <c r="I17" s="20">
        <f>IF(G17="","",IF(MONTH(G17+1)&lt;&gt;MONTH(G17),"",G17+1))</f>
        <v>43265</v>
      </c>
      <c r="J17" s="54"/>
      <c r="K17" s="58">
        <f>IF(I17="","",IF(MONTH(I17+1)&lt;&gt;MONTH(I17),"",I17+1))</f>
        <v>43266</v>
      </c>
      <c r="L17" s="59"/>
      <c r="M17" s="133">
        <f>IF(K17="","",IF(MONTH(K17+1)&lt;&gt;MONTH(K17),"",K17+1))</f>
        <v>43267</v>
      </c>
      <c r="N17" s="132"/>
    </row>
    <row r="18" spans="1:17" s="3" customFormat="1" ht="6.75" customHeight="1" x14ac:dyDescent="0.2">
      <c r="A18" s="249"/>
      <c r="B18" s="250"/>
      <c r="C18" s="185"/>
      <c r="D18" s="186"/>
      <c r="E18" s="185"/>
      <c r="F18" s="186"/>
      <c r="G18" s="274"/>
      <c r="H18" s="275"/>
      <c r="I18" s="66"/>
      <c r="J18" s="66"/>
      <c r="K18" s="276"/>
      <c r="L18" s="277"/>
      <c r="M18" s="269"/>
      <c r="N18" s="242"/>
    </row>
    <row r="19" spans="1:17" s="3" customFormat="1" ht="54.75" customHeight="1" x14ac:dyDescent="0.2">
      <c r="A19" s="249"/>
      <c r="B19" s="250"/>
      <c r="C19" s="270" t="s">
        <v>102</v>
      </c>
      <c r="D19" s="271"/>
      <c r="E19" s="185"/>
      <c r="F19" s="186"/>
      <c r="G19" s="272"/>
      <c r="H19" s="273"/>
      <c r="I19" s="282"/>
      <c r="J19" s="283"/>
      <c r="K19" s="284" t="s">
        <v>25</v>
      </c>
      <c r="L19" s="285"/>
      <c r="M19" s="269"/>
      <c r="N19" s="242"/>
    </row>
    <row r="20" spans="1:17" s="4" customFormat="1" ht="6" customHeight="1" x14ac:dyDescent="0.2">
      <c r="A20" s="267"/>
      <c r="B20" s="268"/>
      <c r="C20" s="188"/>
      <c r="D20" s="189"/>
      <c r="E20" s="188"/>
      <c r="F20" s="189"/>
      <c r="G20" s="188"/>
      <c r="H20" s="189"/>
      <c r="I20" s="188"/>
      <c r="J20" s="279"/>
      <c r="K20" s="280"/>
      <c r="L20" s="281"/>
      <c r="M20" s="278"/>
      <c r="N20" s="261"/>
    </row>
    <row r="21" spans="1:17" s="3" customFormat="1" ht="15.75" customHeight="1" x14ac:dyDescent="0.2">
      <c r="A21" s="129">
        <f>IF(M17="","",IF(MONTH(M17+1)&lt;&gt;MONTH(M17),"",M17+1))</f>
        <v>43268</v>
      </c>
      <c r="B21" s="130"/>
      <c r="C21" s="20">
        <f>IF(A21="","",IF(MONTH(A21+1)&lt;&gt;MONTH(A21),"",A21+1))</f>
        <v>43269</v>
      </c>
      <c r="D21" s="9"/>
      <c r="E21" s="20">
        <f>IF(C21="","",IF(MONTH(C21+1)&lt;&gt;MONTH(C21),"",C21+1))</f>
        <v>43270</v>
      </c>
      <c r="F21" s="9"/>
      <c r="G21" s="20">
        <f>IF(E21="","",IF(MONTH(E21+1)&lt;&gt;MONTH(E21),"",E21+1))</f>
        <v>43271</v>
      </c>
      <c r="H21" s="9"/>
      <c r="I21" s="20">
        <f>IF(G21="","",IF(MONTH(G21+1)&lt;&gt;MONTH(G21),"",G21+1))</f>
        <v>43272</v>
      </c>
      <c r="J21" s="9"/>
      <c r="K21" s="56">
        <f>IF(I21="","",IF(MONTH(I21+1)&lt;&gt;MONTH(I21),"",I21+1))</f>
        <v>43273</v>
      </c>
      <c r="L21" s="57"/>
      <c r="M21" s="131">
        <f>IF(K21="","",IF(MONTH(K21+1)&lt;&gt;MONTH(K21),"",K21+1))</f>
        <v>43274</v>
      </c>
      <c r="N21" s="132"/>
    </row>
    <row r="22" spans="1:17" s="3" customFormat="1" ht="75.75" customHeight="1" x14ac:dyDescent="0.2">
      <c r="A22" s="249"/>
      <c r="B22" s="250"/>
      <c r="C22" s="287" t="s">
        <v>83</v>
      </c>
      <c r="D22" s="288"/>
      <c r="E22" s="185"/>
      <c r="F22" s="186"/>
      <c r="G22" s="265" t="s">
        <v>26</v>
      </c>
      <c r="H22" s="286"/>
      <c r="I22" s="272"/>
      <c r="J22" s="273"/>
      <c r="K22" s="289" t="s">
        <v>49</v>
      </c>
      <c r="L22" s="290"/>
      <c r="M22" s="241"/>
      <c r="N22" s="242"/>
    </row>
    <row r="23" spans="1:17" s="3" customFormat="1" ht="96" customHeight="1" x14ac:dyDescent="0.2">
      <c r="A23" s="249"/>
      <c r="B23" s="250"/>
      <c r="C23" s="185"/>
      <c r="D23" s="186"/>
      <c r="E23" s="185"/>
      <c r="F23" s="186"/>
      <c r="G23" s="185"/>
      <c r="H23" s="186"/>
      <c r="I23" s="185"/>
      <c r="J23" s="186"/>
      <c r="K23" s="265" t="s">
        <v>94</v>
      </c>
      <c r="L23" s="286"/>
      <c r="M23" s="241"/>
      <c r="N23" s="242"/>
    </row>
    <row r="24" spans="1:17" s="3" customFormat="1" ht="78.75" customHeight="1" x14ac:dyDescent="0.2">
      <c r="A24" s="249"/>
      <c r="B24" s="250"/>
      <c r="C24" s="185"/>
      <c r="D24" s="186"/>
      <c r="E24" s="185"/>
      <c r="F24" s="186"/>
      <c r="G24" s="185"/>
      <c r="H24" s="186"/>
      <c r="I24" s="185"/>
      <c r="J24" s="186"/>
      <c r="K24" s="265" t="s">
        <v>62</v>
      </c>
      <c r="L24" s="286"/>
      <c r="M24" s="241"/>
      <c r="N24" s="242"/>
    </row>
    <row r="25" spans="1:17" s="4" customFormat="1" ht="13.5" customHeight="1" x14ac:dyDescent="0.2">
      <c r="A25" s="267"/>
      <c r="B25" s="268"/>
      <c r="C25" s="188"/>
      <c r="D25" s="189"/>
      <c r="E25" s="188"/>
      <c r="F25" s="189"/>
      <c r="G25" s="188"/>
      <c r="H25" s="189"/>
      <c r="I25" s="188"/>
      <c r="J25" s="189"/>
      <c r="K25" s="188"/>
      <c r="L25" s="189"/>
      <c r="M25" s="260"/>
      <c r="N25" s="261"/>
    </row>
    <row r="26" spans="1:17" s="3" customFormat="1" ht="16.5" thickBot="1" x14ac:dyDescent="0.25">
      <c r="A26" s="129">
        <f>IF(M21="","",IF(MONTH(M21+1)&lt;&gt;MONTH(M21),"",M21+1))</f>
        <v>43275</v>
      </c>
      <c r="B26" s="130"/>
      <c r="C26" s="20">
        <f>IF(A26="","",IF(MONTH(A26+1)&lt;&gt;MONTH(A26),"",A26+1))</f>
        <v>43276</v>
      </c>
      <c r="D26" s="9"/>
      <c r="E26" s="20">
        <f>IF(C26="","",IF(MONTH(C26+1)&lt;&gt;MONTH(C26),"",C26+1))</f>
        <v>43277</v>
      </c>
      <c r="F26" s="9"/>
      <c r="G26" s="20">
        <f>IF(E26="","",IF(MONTH(E26+1)&lt;&gt;MONTH(E26),"",E26+1))</f>
        <v>43278</v>
      </c>
      <c r="H26" s="9"/>
      <c r="I26" s="20">
        <f>IF(G26="","",IF(MONTH(G26+1)&lt;&gt;MONTH(G26),"",G26+1))</f>
        <v>43279</v>
      </c>
      <c r="J26" s="9"/>
      <c r="K26" s="20">
        <f>IF(I26="","",IF(MONTH(I26+1)&lt;&gt;MONTH(I26),"",I26+1))</f>
        <v>43280</v>
      </c>
      <c r="L26" s="9"/>
      <c r="M26" s="131">
        <f>IF(K26="","",IF(MONTH(K26+1)&lt;&gt;MONTH(K26),"",K26+1))</f>
        <v>43281</v>
      </c>
      <c r="N26" s="132"/>
    </row>
    <row r="27" spans="1:17" s="3" customFormat="1" ht="45" customHeight="1" thickTop="1" x14ac:dyDescent="0.2">
      <c r="A27" s="249"/>
      <c r="B27" s="250"/>
      <c r="C27" s="185"/>
      <c r="D27" s="186"/>
      <c r="E27" s="185"/>
      <c r="F27" s="186"/>
      <c r="G27" s="293" t="s">
        <v>85</v>
      </c>
      <c r="H27" s="294"/>
      <c r="I27" s="299" t="s">
        <v>58</v>
      </c>
      <c r="J27" s="300"/>
      <c r="K27" s="295" t="s">
        <v>44</v>
      </c>
      <c r="L27" s="296"/>
      <c r="M27" s="269"/>
      <c r="N27" s="242"/>
    </row>
    <row r="28" spans="1:17" s="3" customFormat="1" ht="72" customHeight="1" thickBot="1" x14ac:dyDescent="0.25">
      <c r="A28" s="249"/>
      <c r="B28" s="250"/>
      <c r="C28" s="291" t="s">
        <v>97</v>
      </c>
      <c r="D28" s="292"/>
      <c r="E28" s="303" t="s">
        <v>38</v>
      </c>
      <c r="F28" s="292"/>
      <c r="G28" s="265" t="s">
        <v>41</v>
      </c>
      <c r="H28" s="238"/>
      <c r="I28" s="301"/>
      <c r="J28" s="302"/>
      <c r="K28" s="295"/>
      <c r="L28" s="296"/>
      <c r="M28" s="269"/>
      <c r="N28" s="242"/>
      <c r="P28" s="238"/>
      <c r="Q28" s="238"/>
    </row>
    <row r="29" spans="1:17" s="3" customFormat="1" ht="58.5" customHeight="1" thickTop="1" x14ac:dyDescent="0.2">
      <c r="A29" s="249"/>
      <c r="B29" s="250"/>
      <c r="C29" s="208"/>
      <c r="D29" s="209"/>
      <c r="E29" s="303"/>
      <c r="F29" s="292"/>
      <c r="G29" s="265" t="s">
        <v>42</v>
      </c>
      <c r="H29" s="286"/>
      <c r="I29" s="297" t="s">
        <v>84</v>
      </c>
      <c r="J29" s="298"/>
      <c r="K29" s="297" t="s">
        <v>86</v>
      </c>
      <c r="L29" s="298"/>
      <c r="M29" s="241"/>
      <c r="N29" s="242"/>
    </row>
    <row r="30" spans="1:17" s="3" customFormat="1" ht="38.25" customHeight="1" x14ac:dyDescent="0.2">
      <c r="A30" s="249"/>
      <c r="B30" s="250"/>
      <c r="C30" s="111"/>
      <c r="D30" s="111"/>
      <c r="E30" s="265"/>
      <c r="F30" s="286"/>
      <c r="G30" s="311" t="s">
        <v>60</v>
      </c>
      <c r="H30" s="312"/>
      <c r="I30" s="313" t="s">
        <v>50</v>
      </c>
      <c r="J30" s="314"/>
      <c r="K30" s="307" t="s">
        <v>51</v>
      </c>
      <c r="L30" s="308"/>
      <c r="M30" s="134"/>
      <c r="N30" s="135"/>
    </row>
    <row r="31" spans="1:17" s="4" customFormat="1" ht="6" customHeight="1" x14ac:dyDescent="0.2">
      <c r="A31" s="249"/>
      <c r="B31" s="250"/>
      <c r="C31" s="188"/>
      <c r="D31" s="189"/>
      <c r="E31" s="188"/>
      <c r="F31" s="189"/>
      <c r="G31" s="188"/>
      <c r="H31" s="189"/>
      <c r="I31" s="305"/>
      <c r="J31" s="306"/>
      <c r="K31" s="309"/>
      <c r="L31" s="310"/>
      <c r="M31" s="260"/>
      <c r="N31" s="261"/>
    </row>
    <row r="32" spans="1:17" ht="15.75" x14ac:dyDescent="0.3">
      <c r="A32" s="72" t="str">
        <f>IF(M26="","",IF(MONTH(M26+1)&lt;&gt;MONTH(M26),"",M26+1))</f>
        <v/>
      </c>
      <c r="B32" s="100"/>
      <c r="C32" s="101" t="s">
        <v>15</v>
      </c>
      <c r="D32" s="100"/>
      <c r="E32" s="101" t="s">
        <v>15</v>
      </c>
      <c r="F32" s="75"/>
      <c r="G32" s="75"/>
      <c r="H32" s="75"/>
      <c r="I32" s="75"/>
      <c r="J32" s="75"/>
      <c r="K32" s="75"/>
      <c r="L32" s="75"/>
      <c r="M32" s="75"/>
      <c r="N32" s="76"/>
    </row>
    <row r="33" spans="1:14" ht="23.25" customHeight="1" x14ac:dyDescent="0.25">
      <c r="A33" s="246"/>
      <c r="B33" s="223"/>
      <c r="C33" s="315" t="s">
        <v>77</v>
      </c>
      <c r="D33" s="315"/>
      <c r="E33" s="315"/>
      <c r="F33" s="315"/>
      <c r="G33" s="315"/>
      <c r="H33" s="315"/>
      <c r="I33" s="153"/>
      <c r="J33" s="316" t="s">
        <v>79</v>
      </c>
      <c r="K33" s="316"/>
      <c r="L33" s="316"/>
      <c r="M33" s="316"/>
      <c r="N33" s="317"/>
    </row>
    <row r="34" spans="1:14" ht="24.75" customHeight="1" x14ac:dyDescent="0.25">
      <c r="A34" s="246"/>
      <c r="B34" s="223"/>
      <c r="C34" s="315"/>
      <c r="D34" s="315"/>
      <c r="E34" s="315"/>
      <c r="F34" s="315"/>
      <c r="G34" s="315"/>
      <c r="H34" s="315"/>
      <c r="I34" s="153"/>
      <c r="J34" s="316"/>
      <c r="K34" s="316"/>
      <c r="L34" s="316"/>
      <c r="M34" s="316"/>
      <c r="N34" s="317"/>
    </row>
    <row r="35" spans="1:14" ht="12" customHeight="1" x14ac:dyDescent="0.3">
      <c r="A35" s="304"/>
      <c r="B35" s="225"/>
      <c r="C35" s="225"/>
      <c r="D35" s="225"/>
      <c r="E35" s="108"/>
      <c r="F35" s="80"/>
      <c r="G35" s="80"/>
      <c r="H35" s="80"/>
      <c r="I35" s="80"/>
      <c r="J35" s="80"/>
      <c r="K35" s="80"/>
      <c r="L35" s="80"/>
      <c r="M35" s="81"/>
      <c r="N35" s="82"/>
    </row>
    <row r="36" spans="1:14" x14ac:dyDescent="0.2">
      <c r="M36" s="5"/>
    </row>
    <row r="38" spans="1:14" s="2" customFormat="1" ht="11.25" x14ac:dyDescent="0.2"/>
    <row r="39" spans="1:14" s="2" customFormat="1" ht="10.5" customHeight="1" x14ac:dyDescent="0.2"/>
    <row r="40" spans="1:14" s="2" customFormat="1" ht="10.5" customHeight="1" x14ac:dyDescent="0.2"/>
    <row r="41" spans="1:14" s="2" customFormat="1" ht="10.5" customHeight="1" x14ac:dyDescent="0.2"/>
    <row r="42" spans="1:14" s="2" customFormat="1" ht="10.5" customHeight="1" x14ac:dyDescent="0.2"/>
    <row r="43" spans="1:14" s="2" customFormat="1" ht="10.5" customHeight="1" x14ac:dyDescent="0.2"/>
    <row r="44" spans="1:14" s="2" customFormat="1" ht="10.5" customHeight="1" x14ac:dyDescent="0.2"/>
    <row r="45" spans="1:14" s="2" customFormat="1" ht="10.5" customHeight="1" x14ac:dyDescent="0.2"/>
    <row r="46" spans="1:14" s="2" customFormat="1" ht="10.5" customHeight="1" x14ac:dyDescent="0.2"/>
    <row r="47" spans="1:14" s="2" customFormat="1" ht="11.25" x14ac:dyDescent="0.2"/>
    <row r="48" spans="1:14"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0.5" customHeight="1" x14ac:dyDescent="0.2"/>
    <row r="55" s="2" customFormat="1" ht="10.5" customHeight="1" x14ac:dyDescent="0.2"/>
    <row r="56" s="2" customFormat="1" ht="11.25"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row r="62" s="2" customFormat="1" ht="10.5" customHeight="1" x14ac:dyDescent="0.2"/>
    <row r="63" s="2" customFormat="1" ht="10.5" customHeight="1" x14ac:dyDescent="0.2"/>
  </sheetData>
  <mergeCells count="141">
    <mergeCell ref="A34:B34"/>
    <mergeCell ref="A35:B35"/>
    <mergeCell ref="C35:D35"/>
    <mergeCell ref="M31:N31"/>
    <mergeCell ref="A33:B33"/>
    <mergeCell ref="A31:B31"/>
    <mergeCell ref="C31:D31"/>
    <mergeCell ref="E31:F31"/>
    <mergeCell ref="G31:H31"/>
    <mergeCell ref="I31:J31"/>
    <mergeCell ref="K30:L31"/>
    <mergeCell ref="E30:F30"/>
    <mergeCell ref="G30:H30"/>
    <mergeCell ref="I30:J30"/>
    <mergeCell ref="A30:B30"/>
    <mergeCell ref="C33:H34"/>
    <mergeCell ref="J33:N34"/>
    <mergeCell ref="M29:N29"/>
    <mergeCell ref="M27:N27"/>
    <mergeCell ref="A28:B28"/>
    <mergeCell ref="C28:D28"/>
    <mergeCell ref="G28:H28"/>
    <mergeCell ref="M28:N28"/>
    <mergeCell ref="A27:B27"/>
    <mergeCell ref="C27:D27"/>
    <mergeCell ref="E27:F27"/>
    <mergeCell ref="G27:H27"/>
    <mergeCell ref="K27:L28"/>
    <mergeCell ref="I29:J29"/>
    <mergeCell ref="A29:B29"/>
    <mergeCell ref="C29:D29"/>
    <mergeCell ref="G29:H29"/>
    <mergeCell ref="K29:L29"/>
    <mergeCell ref="I27:J28"/>
    <mergeCell ref="E28:F29"/>
    <mergeCell ref="M24:N24"/>
    <mergeCell ref="A25:B25"/>
    <mergeCell ref="C25:D25"/>
    <mergeCell ref="E25:F25"/>
    <mergeCell ref="G25:H25"/>
    <mergeCell ref="I25:J25"/>
    <mergeCell ref="K25:L25"/>
    <mergeCell ref="M25:N25"/>
    <mergeCell ref="A24:B24"/>
    <mergeCell ref="C24:D24"/>
    <mergeCell ref="E24:F24"/>
    <mergeCell ref="G24:H24"/>
    <mergeCell ref="I24:J24"/>
    <mergeCell ref="K24:L24"/>
    <mergeCell ref="M22:N22"/>
    <mergeCell ref="A23:B23"/>
    <mergeCell ref="C23:D23"/>
    <mergeCell ref="E23:F23"/>
    <mergeCell ref="G23:H23"/>
    <mergeCell ref="I23:J23"/>
    <mergeCell ref="K23:L23"/>
    <mergeCell ref="M23:N23"/>
    <mergeCell ref="A22:B22"/>
    <mergeCell ref="C22:D22"/>
    <mergeCell ref="E22:F22"/>
    <mergeCell ref="G22:H22"/>
    <mergeCell ref="I22:J22"/>
    <mergeCell ref="K22:L22"/>
    <mergeCell ref="M20:N20"/>
    <mergeCell ref="A20:B20"/>
    <mergeCell ref="C20:D20"/>
    <mergeCell ref="E20:F20"/>
    <mergeCell ref="G20:H20"/>
    <mergeCell ref="I20:J20"/>
    <mergeCell ref="K20:L20"/>
    <mergeCell ref="I19:J19"/>
    <mergeCell ref="K19:L19"/>
    <mergeCell ref="M18:N18"/>
    <mergeCell ref="A19:B19"/>
    <mergeCell ref="C19:D19"/>
    <mergeCell ref="E19:F19"/>
    <mergeCell ref="G19:H19"/>
    <mergeCell ref="M19:N19"/>
    <mergeCell ref="A18:B18"/>
    <mergeCell ref="C18:D18"/>
    <mergeCell ref="E18:F18"/>
    <mergeCell ref="G18:H18"/>
    <mergeCell ref="K18:L18"/>
    <mergeCell ref="M15:N15"/>
    <mergeCell ref="A16:B16"/>
    <mergeCell ref="C16:D16"/>
    <mergeCell ref="E16:F16"/>
    <mergeCell ref="G16:H16"/>
    <mergeCell ref="I16:J16"/>
    <mergeCell ref="K16:L16"/>
    <mergeCell ref="M16:N16"/>
    <mergeCell ref="A15:B15"/>
    <mergeCell ref="C15:D15"/>
    <mergeCell ref="G15:H15"/>
    <mergeCell ref="I15:J15"/>
    <mergeCell ref="K15:L15"/>
    <mergeCell ref="M13:N13"/>
    <mergeCell ref="A11:B11"/>
    <mergeCell ref="C11:D11"/>
    <mergeCell ref="E11:F11"/>
    <mergeCell ref="G11:H11"/>
    <mergeCell ref="I11:J11"/>
    <mergeCell ref="C9:D9"/>
    <mergeCell ref="E9:F9"/>
    <mergeCell ref="G9:H9"/>
    <mergeCell ref="I9:J9"/>
    <mergeCell ref="M9:N9"/>
    <mergeCell ref="C13:D14"/>
    <mergeCell ref="G13:H14"/>
    <mergeCell ref="K13:L13"/>
    <mergeCell ref="E13:F14"/>
    <mergeCell ref="M11:N11"/>
    <mergeCell ref="K8:L10"/>
    <mergeCell ref="A14:B14"/>
    <mergeCell ref="I14:J14"/>
    <mergeCell ref="M14:N14"/>
    <mergeCell ref="K14:L14"/>
    <mergeCell ref="P28:Q28"/>
    <mergeCell ref="A4:N4"/>
    <mergeCell ref="A6:B6"/>
    <mergeCell ref="C6:D6"/>
    <mergeCell ref="E6:F6"/>
    <mergeCell ref="G6:H6"/>
    <mergeCell ref="I6:J6"/>
    <mergeCell ref="K6:L6"/>
    <mergeCell ref="M6:N6"/>
    <mergeCell ref="M8:N8"/>
    <mergeCell ref="A8:B8"/>
    <mergeCell ref="C8:D8"/>
    <mergeCell ref="E8:F8"/>
    <mergeCell ref="G8:H8"/>
    <mergeCell ref="I8:J8"/>
    <mergeCell ref="M10:N10"/>
    <mergeCell ref="A10:B10"/>
    <mergeCell ref="C10:D10"/>
    <mergeCell ref="E10:F10"/>
    <mergeCell ref="G10:H10"/>
    <mergeCell ref="I10:J10"/>
    <mergeCell ref="A9:B9"/>
    <mergeCell ref="A13:B13"/>
    <mergeCell ref="I13:J13"/>
  </mergeCells>
  <printOptions horizontalCentered="1"/>
  <pageMargins left="0.35" right="0.35" top="0.25" bottom="0.4" header="0.25" footer="0.25"/>
  <pageSetup scale="5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67"/>
  <sheetViews>
    <sheetView showGridLines="0" topLeftCell="A4" zoomScale="80" zoomScaleNormal="80" workbookViewId="0">
      <selection activeCell="E10" sqref="E10:F10"/>
    </sheetView>
  </sheetViews>
  <sheetFormatPr defaultColWidth="9.140625" defaultRowHeight="12.75" x14ac:dyDescent="0.2"/>
  <cols>
    <col min="1" max="1" width="4.140625" style="1" customWidth="1"/>
    <col min="2" max="2" width="11" style="63" customWidth="1"/>
    <col min="3" max="3" width="4.140625" style="1" customWidth="1"/>
    <col min="4" max="4" width="35.7109375" style="1" customWidth="1"/>
    <col min="5" max="5" width="4.140625" style="1" customWidth="1"/>
    <col min="6" max="6" width="29.28515625" style="1" customWidth="1"/>
    <col min="7" max="7" width="4.140625" style="1" customWidth="1"/>
    <col min="8" max="8" width="26.140625" style="1" customWidth="1"/>
    <col min="9" max="9" width="4.140625" style="1" customWidth="1"/>
    <col min="10" max="10" width="34" style="1" customWidth="1"/>
    <col min="11" max="11" width="4.140625" style="1" customWidth="1"/>
    <col min="12" max="12" width="34.28515625" style="1" customWidth="1"/>
    <col min="13" max="13" width="4.140625" style="1" customWidth="1"/>
    <col min="14" max="14" width="22.85546875" style="1" customWidth="1"/>
    <col min="15" max="15" width="3.5703125" style="1" customWidth="1"/>
    <col min="16" max="16384" width="9.140625" style="1"/>
  </cols>
  <sheetData>
    <row r="1" spans="1:14" hidden="1" x14ac:dyDescent="0.2">
      <c r="A1" s="7"/>
      <c r="C1" s="7"/>
      <c r="D1" s="7"/>
      <c r="E1" s="7"/>
      <c r="F1" s="7"/>
      <c r="G1" s="7"/>
      <c r="H1" s="7"/>
      <c r="I1" s="7"/>
      <c r="J1" s="7"/>
      <c r="K1" s="7"/>
      <c r="L1" s="7"/>
      <c r="M1" s="7"/>
      <c r="N1" s="7"/>
    </row>
    <row r="2" spans="1:14" hidden="1" x14ac:dyDescent="0.2">
      <c r="A2" s="7"/>
      <c r="C2" s="7"/>
      <c r="D2" s="7"/>
      <c r="E2" s="7"/>
      <c r="F2" s="7"/>
      <c r="G2" s="7"/>
      <c r="H2" s="7"/>
      <c r="I2" s="7"/>
      <c r="J2" s="7"/>
      <c r="K2" s="7"/>
      <c r="L2" s="7"/>
      <c r="M2" s="7"/>
      <c r="N2" s="7"/>
    </row>
    <row r="3" spans="1:14" hidden="1" x14ac:dyDescent="0.2">
      <c r="A3" s="7"/>
      <c r="C3" s="7"/>
      <c r="D3" s="7"/>
      <c r="E3" s="7"/>
      <c r="F3" s="7"/>
      <c r="G3" s="7"/>
      <c r="H3" s="7"/>
      <c r="I3" s="7"/>
      <c r="J3" s="7"/>
      <c r="K3" s="7"/>
      <c r="L3" s="7"/>
      <c r="M3" s="7"/>
      <c r="N3" s="7"/>
    </row>
    <row r="4" spans="1:14" s="3" customFormat="1" ht="59.25" x14ac:dyDescent="0.2">
      <c r="A4" s="187" t="str">
        <f>UPPER(TEXT(B5,"mmmm yyyy"))</f>
        <v>JULY 2018</v>
      </c>
      <c r="B4" s="187"/>
      <c r="C4" s="187"/>
      <c r="D4" s="187"/>
      <c r="E4" s="187"/>
      <c r="F4" s="187"/>
      <c r="G4" s="187"/>
      <c r="H4" s="187"/>
      <c r="I4" s="187"/>
      <c r="J4" s="187"/>
      <c r="K4" s="187"/>
      <c r="L4" s="187"/>
      <c r="M4" s="187"/>
      <c r="N4" s="187"/>
    </row>
    <row r="5" spans="1:14" s="2" customFormat="1" ht="11.25" hidden="1" x14ac:dyDescent="0.2">
      <c r="A5" s="2" t="s">
        <v>4</v>
      </c>
      <c r="B5" s="64">
        <f>DATE(YEAR(Jan!B5),MONTH(Jan!B5)+6,1)</f>
        <v>43282</v>
      </c>
    </row>
    <row r="6" spans="1:14" s="3" customFormat="1" ht="18" customHeight="1" x14ac:dyDescent="0.2">
      <c r="A6" s="193">
        <f>A14</f>
        <v>43289</v>
      </c>
      <c r="B6" s="194"/>
      <c r="C6" s="195">
        <f>C14</f>
        <v>43290</v>
      </c>
      <c r="D6" s="194"/>
      <c r="E6" s="195">
        <f>E14</f>
        <v>43291</v>
      </c>
      <c r="F6" s="194"/>
      <c r="G6" s="195">
        <f>G14</f>
        <v>43292</v>
      </c>
      <c r="H6" s="194"/>
      <c r="I6" s="195">
        <f>I14</f>
        <v>43293</v>
      </c>
      <c r="J6" s="194"/>
      <c r="K6" s="195">
        <f>K14</f>
        <v>43294</v>
      </c>
      <c r="L6" s="194"/>
      <c r="M6" s="195">
        <f>M14</f>
        <v>43295</v>
      </c>
      <c r="N6" s="196"/>
    </row>
    <row r="7" spans="1:14" s="3" customFormat="1" ht="15.75" customHeight="1" x14ac:dyDescent="0.2">
      <c r="A7" s="136">
        <f>IF(WEEKDAY($B$5,1)=startday,$B$5,"")</f>
        <v>43282</v>
      </c>
      <c r="B7" s="130"/>
      <c r="C7" s="20">
        <f>IF(A7="",IF(WEEKDAY($B$5,1)=MOD(startday,7)+1,$B$5,""),A7+1)</f>
        <v>43283</v>
      </c>
      <c r="D7" s="54"/>
      <c r="E7" s="20">
        <f>IF(C7="",IF(WEEKDAY($B$5,1)=MOD(startday+1,7)+1,$B$5,""),C7+1)</f>
        <v>43284</v>
      </c>
      <c r="F7" s="54"/>
      <c r="G7" s="122">
        <f>IF(E7="",IF(WEEKDAY($B$5,1)=MOD(startday+2,7)+1,$B$5,""),E7+1)</f>
        <v>43285</v>
      </c>
      <c r="H7" s="123"/>
      <c r="I7" s="20">
        <f>IF(G7="",IF(WEEKDAY($B$5,1)=MOD(startday+3,7)+1,$B$5,""),G7+1)</f>
        <v>43286</v>
      </c>
      <c r="J7" s="9"/>
      <c r="K7" s="20">
        <f>IF(I7="",IF(WEEKDAY($B$5,1)=MOD(startday+4,7)+1,$B$5,""),I7+1)</f>
        <v>43287</v>
      </c>
      <c r="L7" s="54"/>
      <c r="M7" s="137">
        <f>IF(K7="",IF(WEEKDAY($B$5,1)=MOD(startday+5,7)+1,$B$5,""),K7+1)</f>
        <v>43288</v>
      </c>
      <c r="N7" s="138"/>
    </row>
    <row r="8" spans="1:14" s="3" customFormat="1" ht="35.1" customHeight="1" x14ac:dyDescent="0.2">
      <c r="A8" s="249"/>
      <c r="B8" s="250"/>
      <c r="C8" s="297" t="s">
        <v>87</v>
      </c>
      <c r="D8" s="298"/>
      <c r="E8" s="396"/>
      <c r="F8" s="397"/>
      <c r="G8" s="398" t="s">
        <v>43</v>
      </c>
      <c r="H8" s="331"/>
      <c r="I8" s="360" t="s">
        <v>52</v>
      </c>
      <c r="J8" s="361"/>
      <c r="K8" s="386" t="s">
        <v>74</v>
      </c>
      <c r="L8" s="387"/>
      <c r="M8" s="437" t="s">
        <v>24</v>
      </c>
      <c r="N8" s="367"/>
    </row>
    <row r="9" spans="1:14" s="3" customFormat="1" ht="53.25" customHeight="1" x14ac:dyDescent="0.2">
      <c r="A9" s="249"/>
      <c r="B9" s="250"/>
      <c r="C9" s="356" t="s">
        <v>98</v>
      </c>
      <c r="D9" s="357"/>
      <c r="E9" s="390" t="s">
        <v>27</v>
      </c>
      <c r="F9" s="391"/>
      <c r="G9" s="394" t="s">
        <v>59</v>
      </c>
      <c r="H9" s="395"/>
      <c r="I9" s="388" t="s">
        <v>72</v>
      </c>
      <c r="J9" s="389"/>
      <c r="K9" s="386"/>
      <c r="L9" s="387"/>
      <c r="M9" s="437"/>
      <c r="N9" s="367"/>
    </row>
    <row r="10" spans="1:14" s="3" customFormat="1" ht="35.1" customHeight="1" x14ac:dyDescent="0.2">
      <c r="A10" s="249"/>
      <c r="B10" s="250"/>
      <c r="C10" s="318" t="s">
        <v>88</v>
      </c>
      <c r="D10" s="319"/>
      <c r="E10" s="392" t="s">
        <v>109</v>
      </c>
      <c r="F10" s="393"/>
      <c r="G10" s="394"/>
      <c r="H10" s="395"/>
      <c r="I10" s="364" t="s">
        <v>29</v>
      </c>
      <c r="J10" s="365"/>
      <c r="K10" s="386"/>
      <c r="L10" s="387"/>
      <c r="M10" s="437" t="s">
        <v>64</v>
      </c>
      <c r="N10" s="367"/>
    </row>
    <row r="11" spans="1:14" s="3" customFormat="1" ht="35.1" customHeight="1" x14ac:dyDescent="0.2">
      <c r="A11" s="249"/>
      <c r="B11" s="250"/>
      <c r="C11" s="318" t="s">
        <v>99</v>
      </c>
      <c r="D11" s="319"/>
      <c r="E11" s="390"/>
      <c r="F11" s="391"/>
      <c r="G11" s="394"/>
      <c r="H11" s="395"/>
      <c r="I11" s="332" t="s">
        <v>28</v>
      </c>
      <c r="J11" s="333"/>
      <c r="K11" s="124"/>
      <c r="L11" s="125"/>
      <c r="M11" s="437"/>
      <c r="N11" s="367"/>
    </row>
    <row r="12" spans="1:14" s="3" customFormat="1" ht="48" customHeight="1" x14ac:dyDescent="0.2">
      <c r="A12" s="158"/>
      <c r="B12" s="159"/>
      <c r="C12" s="342" t="s">
        <v>39</v>
      </c>
      <c r="D12" s="343"/>
      <c r="E12" s="164"/>
      <c r="F12" s="164"/>
      <c r="G12" s="162"/>
      <c r="H12" s="163"/>
      <c r="I12" s="161"/>
      <c r="J12" s="173"/>
      <c r="K12" s="169"/>
      <c r="L12" s="125"/>
      <c r="M12" s="165"/>
      <c r="N12" s="160"/>
    </row>
    <row r="13" spans="1:14" s="4" customFormat="1" ht="9" customHeight="1" x14ac:dyDescent="0.2">
      <c r="A13" s="249"/>
      <c r="B13" s="250"/>
      <c r="C13" s="328"/>
      <c r="D13" s="329"/>
      <c r="E13" s="328"/>
      <c r="F13" s="329"/>
      <c r="G13" s="330"/>
      <c r="H13" s="331"/>
      <c r="K13" s="328"/>
      <c r="L13" s="329"/>
      <c r="M13" s="344"/>
      <c r="N13" s="345"/>
    </row>
    <row r="14" spans="1:14" s="3" customFormat="1" ht="15.75" customHeight="1" x14ac:dyDescent="0.2">
      <c r="A14" s="137">
        <f>IF(M7="","",IF(MONTH(M7+1)&lt;&gt;MONTH(M7),"",M7+1))</f>
        <v>43289</v>
      </c>
      <c r="B14" s="130"/>
      <c r="C14" s="20">
        <f>IF(A14="","",IF(MONTH(A14+1)&lt;&gt;MONTH(A14),"",A14+1))</f>
        <v>43290</v>
      </c>
      <c r="D14" s="54"/>
      <c r="E14" s="20">
        <f>IF(C14="","",IF(MONTH(C14+1)&lt;&gt;MONTH(C14),"",C14+1))</f>
        <v>43291</v>
      </c>
      <c r="F14" s="68"/>
      <c r="G14" s="55">
        <f>IF(E14="","",IF(MONTH(E14+1)&lt;&gt;MONTH(E14),"",E14+1))</f>
        <v>43292</v>
      </c>
      <c r="H14" s="9"/>
      <c r="I14" s="20">
        <f>IF(G14="","",IF(MONTH(G14+1)&lt;&gt;MONTH(G14),"",G14+1))</f>
        <v>43293</v>
      </c>
      <c r="J14" s="9"/>
      <c r="K14" s="20">
        <f>IF(I14="","",IF(MONTH(I14+1)&lt;&gt;MONTH(I14),"",I14+1))</f>
        <v>43294</v>
      </c>
      <c r="L14" s="54"/>
      <c r="M14" s="137">
        <f>IF(K14="","",IF(MONTH(K14+1)&lt;&gt;MONTH(K14),"",K14+1))</f>
        <v>43295</v>
      </c>
      <c r="N14" s="138"/>
    </row>
    <row r="15" spans="1:14" s="3" customFormat="1" ht="9.75" customHeight="1" x14ac:dyDescent="0.2">
      <c r="A15" s="249"/>
      <c r="B15" s="250"/>
      <c r="C15" s="185"/>
      <c r="D15" s="213"/>
      <c r="E15" s="185"/>
      <c r="F15" s="334"/>
      <c r="G15" s="213"/>
      <c r="H15" s="186"/>
      <c r="I15" s="185"/>
      <c r="J15" s="213"/>
      <c r="K15" s="350" t="s">
        <v>73</v>
      </c>
      <c r="L15" s="351"/>
      <c r="M15" s="269"/>
      <c r="N15" s="242"/>
    </row>
    <row r="16" spans="1:14" s="3" customFormat="1" ht="51" customHeight="1" x14ac:dyDescent="0.2">
      <c r="A16" s="249"/>
      <c r="B16" s="250"/>
      <c r="C16" s="354" t="s">
        <v>80</v>
      </c>
      <c r="D16" s="355"/>
      <c r="E16" s="185"/>
      <c r="F16" s="334"/>
      <c r="G16" s="335" t="s">
        <v>78</v>
      </c>
      <c r="H16" s="336"/>
      <c r="I16" s="360" t="s">
        <v>53</v>
      </c>
      <c r="J16" s="361"/>
      <c r="K16" s="350"/>
      <c r="L16" s="351"/>
      <c r="M16" s="366" t="s">
        <v>23</v>
      </c>
      <c r="N16" s="367"/>
    </row>
    <row r="17" spans="1:14" s="3" customFormat="1" ht="44.25" customHeight="1" x14ac:dyDescent="0.2">
      <c r="A17" s="249"/>
      <c r="B17" s="250"/>
      <c r="C17" s="356"/>
      <c r="D17" s="357"/>
      <c r="E17" s="337"/>
      <c r="F17" s="338"/>
      <c r="G17" s="339" t="s">
        <v>30</v>
      </c>
      <c r="H17" s="340"/>
      <c r="I17" s="341" t="s">
        <v>63</v>
      </c>
      <c r="J17" s="295"/>
      <c r="K17" s="350"/>
      <c r="L17" s="351"/>
      <c r="M17" s="368"/>
      <c r="N17" s="369"/>
    </row>
    <row r="18" spans="1:14" s="3" customFormat="1" ht="50.25" customHeight="1" x14ac:dyDescent="0.2">
      <c r="A18" s="249"/>
      <c r="B18" s="250"/>
      <c r="C18" s="352"/>
      <c r="D18" s="353"/>
      <c r="E18" s="358"/>
      <c r="F18" s="359"/>
      <c r="G18" s="362" t="s">
        <v>31</v>
      </c>
      <c r="H18" s="363"/>
      <c r="I18" s="364" t="s">
        <v>32</v>
      </c>
      <c r="J18" s="365"/>
      <c r="K18" s="348" t="s">
        <v>75</v>
      </c>
      <c r="L18" s="349"/>
      <c r="M18" s="437" t="s">
        <v>65</v>
      </c>
      <c r="N18" s="367"/>
    </row>
    <row r="19" spans="1:14" s="3" customFormat="1" ht="51.75" customHeight="1" thickBot="1" x14ac:dyDescent="0.25">
      <c r="A19" s="249"/>
      <c r="B19" s="250"/>
      <c r="C19" s="185"/>
      <c r="D19" s="213"/>
      <c r="E19" s="320" t="s">
        <v>105</v>
      </c>
      <c r="F19" s="321"/>
      <c r="G19" s="320" t="s">
        <v>105</v>
      </c>
      <c r="H19" s="321"/>
      <c r="I19" s="346" t="s">
        <v>101</v>
      </c>
      <c r="J19" s="347"/>
      <c r="K19" s="348"/>
      <c r="L19" s="349"/>
      <c r="M19" s="437"/>
      <c r="N19" s="367"/>
    </row>
    <row r="20" spans="1:14" s="3" customFormat="1" ht="52.5" customHeight="1" x14ac:dyDescent="0.2">
      <c r="A20" s="249"/>
      <c r="B20" s="269"/>
      <c r="C20" s="322" t="s">
        <v>82</v>
      </c>
      <c r="D20" s="323"/>
      <c r="E20" s="323"/>
      <c r="F20" s="323"/>
      <c r="G20" s="323"/>
      <c r="H20" s="323"/>
      <c r="I20" s="323"/>
      <c r="J20" s="323"/>
      <c r="K20" s="323"/>
      <c r="L20" s="324"/>
      <c r="M20" s="372"/>
      <c r="N20" s="373"/>
    </row>
    <row r="21" spans="1:14" s="4" customFormat="1" ht="7.5" customHeight="1" thickBot="1" x14ac:dyDescent="0.25">
      <c r="A21" s="249"/>
      <c r="B21" s="269"/>
      <c r="C21" s="325"/>
      <c r="D21" s="326"/>
      <c r="E21" s="326"/>
      <c r="F21" s="326"/>
      <c r="G21" s="326"/>
      <c r="H21" s="326"/>
      <c r="I21" s="326"/>
      <c r="J21" s="326"/>
      <c r="K21" s="326"/>
      <c r="L21" s="327"/>
      <c r="M21" s="269"/>
      <c r="N21" s="242"/>
    </row>
    <row r="22" spans="1:14" s="3" customFormat="1" ht="15.75" customHeight="1" thickBot="1" x14ac:dyDescent="0.25">
      <c r="A22" s="137">
        <f>IF(M14="","",IF(MONTH(M14+1)&lt;&gt;MONTH(M14),"",M14+1))</f>
        <v>43296</v>
      </c>
      <c r="B22" s="138"/>
      <c r="C22" s="166">
        <f>IF(A22="","",IF(MONTH(A22+1)&lt;&gt;MONTH(A22),"",A22+1))</f>
        <v>43297</v>
      </c>
      <c r="D22" s="62"/>
      <c r="E22" s="167">
        <f>IF(C22="","",IF(MONTH(C22+1)&lt;&gt;MONTH(C22),"",C22+1))</f>
        <v>43298</v>
      </c>
      <c r="F22" s="168"/>
      <c r="G22" s="166">
        <f>IF(E22="","",IF(MONTH(E22+1)&lt;&gt;MONTH(E22),"",E22+1))</f>
        <v>43299</v>
      </c>
      <c r="H22" s="57"/>
      <c r="I22" s="56">
        <f>IF(G22="","",IF(MONTH(G22+1)&lt;&gt;MONTH(G22),"",G22+1))</f>
        <v>43300</v>
      </c>
      <c r="J22" s="62"/>
      <c r="K22" s="167">
        <f>IF(I22="","",IF(MONTH(I22+1)&lt;&gt;MONTH(I22),"",I22+1))</f>
        <v>43301</v>
      </c>
      <c r="L22" s="62"/>
      <c r="M22" s="137">
        <f>IF(K22="","",IF(MONTH(K22+1)&lt;&gt;MONTH(K22),"",K22+1))</f>
        <v>43302</v>
      </c>
      <c r="N22" s="138"/>
    </row>
    <row r="23" spans="1:14" s="3" customFormat="1" ht="49.5" customHeight="1" x14ac:dyDescent="0.2">
      <c r="A23" s="249"/>
      <c r="B23" s="242"/>
      <c r="C23" s="354" t="s">
        <v>107</v>
      </c>
      <c r="D23" s="374"/>
      <c r="E23" s="378" t="s">
        <v>108</v>
      </c>
      <c r="F23" s="379"/>
      <c r="G23" s="378" t="s">
        <v>89</v>
      </c>
      <c r="H23" s="379"/>
      <c r="I23" s="374" t="s">
        <v>81</v>
      </c>
      <c r="J23" s="375"/>
      <c r="K23" s="384" t="s">
        <v>100</v>
      </c>
      <c r="L23" s="385"/>
      <c r="M23" s="417" t="s">
        <v>22</v>
      </c>
      <c r="N23" s="418"/>
    </row>
    <row r="24" spans="1:14" s="3" customFormat="1" ht="51.75" customHeight="1" thickBot="1" x14ac:dyDescent="0.25">
      <c r="A24" s="249"/>
      <c r="B24" s="242"/>
      <c r="C24" s="320" t="s">
        <v>106</v>
      </c>
      <c r="D24" s="321"/>
      <c r="E24" s="410"/>
      <c r="F24" s="411"/>
      <c r="G24" s="380"/>
      <c r="H24" s="381"/>
      <c r="I24" s="370" t="s">
        <v>68</v>
      </c>
      <c r="J24" s="371"/>
      <c r="K24" s="384"/>
      <c r="L24" s="385"/>
      <c r="M24" s="438" t="s">
        <v>66</v>
      </c>
      <c r="N24" s="418"/>
    </row>
    <row r="25" spans="1:14" s="3" customFormat="1" ht="32.25" customHeight="1" thickBot="1" x14ac:dyDescent="0.25">
      <c r="A25" s="139"/>
      <c r="B25" s="140"/>
      <c r="C25" s="421"/>
      <c r="D25" s="422"/>
      <c r="E25" s="380"/>
      <c r="F25" s="381"/>
      <c r="G25" s="382"/>
      <c r="H25" s="383"/>
      <c r="I25" s="419" t="s">
        <v>71</v>
      </c>
      <c r="J25" s="420"/>
      <c r="K25" s="376"/>
      <c r="L25" s="377"/>
      <c r="M25" s="438"/>
      <c r="N25" s="418"/>
    </row>
    <row r="26" spans="1:14" s="3" customFormat="1" ht="32.25" customHeight="1" x14ac:dyDescent="0.2">
      <c r="A26" s="139"/>
      <c r="B26" s="140"/>
      <c r="C26" s="148"/>
      <c r="D26" s="152"/>
      <c r="E26" s="409" t="s">
        <v>34</v>
      </c>
      <c r="F26" s="335"/>
      <c r="G26" s="439" t="s">
        <v>69</v>
      </c>
      <c r="H26" s="383"/>
      <c r="I26" s="147"/>
      <c r="J26" s="155"/>
      <c r="K26" s="154"/>
      <c r="L26" s="149"/>
      <c r="M26" s="151"/>
      <c r="N26" s="150"/>
    </row>
    <row r="27" spans="1:14" s="4" customFormat="1" ht="5.25" customHeight="1" x14ac:dyDescent="0.2">
      <c r="A27" s="423"/>
      <c r="B27" s="345"/>
      <c r="C27" s="279"/>
      <c r="D27" s="279"/>
      <c r="E27" s="280"/>
      <c r="F27" s="281"/>
      <c r="G27" s="424"/>
      <c r="H27" s="189"/>
      <c r="I27" s="188"/>
      <c r="J27" s="279"/>
      <c r="K27" s="399"/>
      <c r="L27" s="281"/>
      <c r="M27" s="249"/>
      <c r="N27" s="242"/>
    </row>
    <row r="28" spans="1:14" s="3" customFormat="1" ht="15.75" customHeight="1" x14ac:dyDescent="0.2">
      <c r="A28" s="136">
        <f>IF(M22="","",IF(MONTH(M22+1)&lt;&gt;MONTH(M22),"",M22+1))</f>
        <v>43303</v>
      </c>
      <c r="B28" s="141"/>
      <c r="C28" s="20">
        <f>IF(A28="","",IF(MONTH(A28+1)&lt;&gt;MONTH(A28),"",A28+1))</f>
        <v>43304</v>
      </c>
      <c r="D28" s="9"/>
      <c r="E28" s="56">
        <f>IF(C28="","",IF(MONTH(C28+1)&lt;&gt;MONTH(C28),"",C28+1))</f>
        <v>43305</v>
      </c>
      <c r="F28" s="57"/>
      <c r="G28" s="20">
        <f>IF(E28="","",IF(MONTH(E28+1)&lt;&gt;MONTH(E28),"",E28+1))</f>
        <v>43306</v>
      </c>
      <c r="H28" s="9"/>
      <c r="I28" s="20">
        <f>IF(G28="","",IF(MONTH(G28+1)&lt;&gt;MONTH(G28),"",G28+1))</f>
        <v>43307</v>
      </c>
      <c r="J28" s="9"/>
      <c r="K28" s="56">
        <f>IF(I28="","",IF(MONTH(I28+1)&lt;&gt;MONTH(I28),"",I28+1))</f>
        <v>43308</v>
      </c>
      <c r="L28" s="62"/>
      <c r="M28" s="137">
        <f>IF(K28="","",IF(MONTH(K28+1)&lt;&gt;MONTH(K28),"",K28+1))</f>
        <v>43309</v>
      </c>
      <c r="N28" s="138"/>
    </row>
    <row r="29" spans="1:14" s="3" customFormat="1" ht="64.5" customHeight="1" thickBot="1" x14ac:dyDescent="0.25">
      <c r="A29" s="249"/>
      <c r="B29" s="250"/>
      <c r="C29" s="414" t="s">
        <v>76</v>
      </c>
      <c r="D29" s="375"/>
      <c r="E29" s="432" t="s">
        <v>104</v>
      </c>
      <c r="F29" s="433"/>
      <c r="I29" s="412"/>
      <c r="J29" s="413"/>
      <c r="K29" s="404" t="s">
        <v>61</v>
      </c>
      <c r="L29" s="405"/>
      <c r="M29" s="402" t="s">
        <v>33</v>
      </c>
      <c r="N29" s="403"/>
    </row>
    <row r="30" spans="1:14" s="3" customFormat="1" ht="46.5" customHeight="1" thickBot="1" x14ac:dyDescent="0.25">
      <c r="A30" s="249"/>
      <c r="B30" s="250"/>
      <c r="C30" s="406" t="s">
        <v>70</v>
      </c>
      <c r="D30" s="407"/>
      <c r="E30" s="407"/>
      <c r="F30" s="407"/>
      <c r="G30" s="407"/>
      <c r="H30" s="407"/>
      <c r="I30" s="407"/>
      <c r="J30" s="407"/>
      <c r="K30" s="407"/>
      <c r="L30" s="408"/>
      <c r="M30" s="402" t="s">
        <v>67</v>
      </c>
      <c r="N30" s="403"/>
    </row>
    <row r="31" spans="1:14" s="3" customFormat="1" ht="13.5" customHeight="1" x14ac:dyDescent="0.2">
      <c r="A31" s="249"/>
      <c r="B31" s="250"/>
      <c r="C31" s="121"/>
      <c r="E31" s="118"/>
      <c r="F31" s="119"/>
      <c r="G31" s="120"/>
      <c r="H31" s="120"/>
      <c r="I31" s="341"/>
      <c r="J31" s="295"/>
      <c r="K31" s="445"/>
      <c r="L31" s="446"/>
      <c r="M31" s="142"/>
      <c r="N31" s="143"/>
    </row>
    <row r="32" spans="1:14" s="3" customFormat="1" ht="14.25" customHeight="1" x14ac:dyDescent="0.2">
      <c r="A32" s="249"/>
      <c r="B32" s="250"/>
      <c r="C32" s="415"/>
      <c r="D32" s="416"/>
      <c r="E32" s="208"/>
      <c r="F32" s="209"/>
      <c r="G32" s="208"/>
      <c r="H32" s="209"/>
      <c r="I32" s="400"/>
      <c r="J32" s="401"/>
      <c r="M32" s="447"/>
      <c r="N32" s="448"/>
    </row>
    <row r="33" spans="1:14" s="3" customFormat="1" ht="15.75" x14ac:dyDescent="0.2">
      <c r="A33" s="137">
        <f>IF(M28="","",IF(MONTH(M28+1)&lt;&gt;MONTH(M28),"",M28+1))</f>
        <v>43310</v>
      </c>
      <c r="B33" s="130"/>
      <c r="C33" s="20">
        <f>IF(A33="","",IF(MONTH(A33+1)&lt;&gt;MONTH(A33),"",A33+1))</f>
        <v>43311</v>
      </c>
      <c r="D33" s="9"/>
      <c r="E33" s="20">
        <f>IF(C33="","",IF(MONTH(C33+1)&lt;&gt;MONTH(C33),"",C33+1))</f>
        <v>43312</v>
      </c>
      <c r="F33" s="9"/>
      <c r="G33" s="74" t="str">
        <f>IF(E33="","",IF(MONTH(E33+1)&lt;&gt;MONTH(E33),"",E33+1))</f>
        <v/>
      </c>
      <c r="H33" s="127"/>
      <c r="I33" s="94" t="str">
        <f>IF(G33="","",IF(MONTH(G33+1)&lt;&gt;MONTH(G33),"",G33+1))</f>
        <v/>
      </c>
      <c r="J33" s="127"/>
      <c r="K33" s="94" t="str">
        <f>IF(I33="","",IF(MONTH(I33+1)&lt;&gt;MONTH(I33),"",I33+1))</f>
        <v/>
      </c>
      <c r="L33" s="100"/>
      <c r="M33" s="128" t="str">
        <f>IF(K33="","",IF(MONTH(K33+1)&lt;&gt;MONTH(K33),"",K33+1))</f>
        <v/>
      </c>
      <c r="N33" s="126"/>
    </row>
    <row r="34" spans="1:14" s="3" customFormat="1" ht="9" customHeight="1" x14ac:dyDescent="0.2">
      <c r="A34" s="249"/>
      <c r="B34" s="250"/>
      <c r="C34" s="434"/>
      <c r="D34" s="435"/>
      <c r="E34" s="434"/>
      <c r="F34" s="436"/>
      <c r="G34" s="440" t="s">
        <v>103</v>
      </c>
      <c r="H34" s="440"/>
      <c r="I34" s="440"/>
      <c r="J34" s="440"/>
      <c r="K34" s="440"/>
      <c r="L34" s="440"/>
      <c r="M34" s="440"/>
      <c r="N34" s="441"/>
    </row>
    <row r="35" spans="1:14" s="3" customFormat="1" ht="22.5" customHeight="1" x14ac:dyDescent="0.2">
      <c r="A35" s="249"/>
      <c r="B35" s="250"/>
      <c r="C35" s="414"/>
      <c r="D35" s="375"/>
      <c r="E35" s="412"/>
      <c r="F35" s="444"/>
      <c r="G35" s="440"/>
      <c r="H35" s="440"/>
      <c r="I35" s="440"/>
      <c r="J35" s="440"/>
      <c r="K35" s="440"/>
      <c r="L35" s="440"/>
      <c r="M35" s="440"/>
      <c r="N35" s="441"/>
    </row>
    <row r="36" spans="1:14" s="3" customFormat="1" ht="17.25" customHeight="1" x14ac:dyDescent="0.2">
      <c r="A36" s="249"/>
      <c r="B36" s="250"/>
      <c r="C36" s="208"/>
      <c r="D36" s="209"/>
      <c r="E36" s="52"/>
      <c r="F36" s="60"/>
      <c r="G36" s="440"/>
      <c r="H36" s="440"/>
      <c r="I36" s="440"/>
      <c r="J36" s="440"/>
      <c r="K36" s="440"/>
      <c r="L36" s="440"/>
      <c r="M36" s="440"/>
      <c r="N36" s="441"/>
    </row>
    <row r="37" spans="1:14" s="4" customFormat="1" ht="12.75" customHeight="1" x14ac:dyDescent="0.2">
      <c r="A37" s="423"/>
      <c r="B37" s="429"/>
      <c r="C37" s="188"/>
      <c r="D37" s="189"/>
      <c r="E37" s="188"/>
      <c r="F37" s="189"/>
      <c r="G37" s="442"/>
      <c r="H37" s="442"/>
      <c r="I37" s="442"/>
      <c r="J37" s="442"/>
      <c r="K37" s="442"/>
      <c r="L37" s="442"/>
      <c r="M37" s="442"/>
      <c r="N37" s="443"/>
    </row>
    <row r="38" spans="1:14" ht="18.75" hidden="1" x14ac:dyDescent="0.3">
      <c r="A38" s="86" t="str">
        <f>IF(M33="","",IF(MONTH(M33+1)&lt;&gt;MONTH(M33),"",M33+1))</f>
        <v/>
      </c>
      <c r="B38" s="87"/>
      <c r="C38" s="20" t="str">
        <f>IF(A38="","",IF(MONTH(A38+1)&lt;&gt;MONTH(A38),"",A38+1))</f>
        <v/>
      </c>
      <c r="D38" s="9"/>
      <c r="E38" s="102"/>
      <c r="F38" s="103"/>
      <c r="G38" s="105"/>
      <c r="H38" s="105"/>
      <c r="I38" s="105"/>
      <c r="J38" s="105"/>
      <c r="K38" s="77"/>
      <c r="L38" s="77"/>
      <c r="M38" s="77"/>
      <c r="N38" s="93"/>
    </row>
    <row r="39" spans="1:14" ht="41.25" hidden="1" customHeight="1" x14ac:dyDescent="0.3">
      <c r="A39" s="206"/>
      <c r="B39" s="207"/>
      <c r="C39" s="414"/>
      <c r="D39" s="375"/>
      <c r="E39" s="430" t="s">
        <v>36</v>
      </c>
      <c r="F39" s="431"/>
      <c r="G39" s="431"/>
      <c r="H39" s="431"/>
      <c r="I39" s="431"/>
      <c r="J39" s="431"/>
      <c r="K39" s="425"/>
      <c r="L39" s="425"/>
      <c r="M39" s="425"/>
      <c r="N39" s="426"/>
    </row>
    <row r="40" spans="1:14" ht="13.5" hidden="1" customHeight="1" x14ac:dyDescent="0.3">
      <c r="A40" s="206"/>
      <c r="B40" s="207"/>
      <c r="E40" s="104"/>
      <c r="F40" s="105"/>
      <c r="G40" s="105"/>
      <c r="H40" s="105"/>
      <c r="I40" s="105"/>
      <c r="J40" s="105"/>
      <c r="K40" s="427"/>
      <c r="L40" s="427"/>
      <c r="M40" s="427"/>
      <c r="N40" s="428"/>
    </row>
    <row r="41" spans="1:14" ht="13.5" hidden="1" customHeight="1" x14ac:dyDescent="0.3">
      <c r="A41" s="227"/>
      <c r="B41" s="228"/>
      <c r="C41" s="231"/>
      <c r="D41" s="232"/>
      <c r="E41" s="106"/>
      <c r="F41" s="107"/>
      <c r="G41" s="107"/>
      <c r="H41" s="107"/>
      <c r="I41" s="107"/>
      <c r="J41" s="107"/>
      <c r="K41" s="80"/>
      <c r="L41" s="80"/>
      <c r="M41" s="81"/>
      <c r="N41" s="82"/>
    </row>
    <row r="43" spans="1:14" s="2" customFormat="1" ht="11.25" x14ac:dyDescent="0.2">
      <c r="B43" s="65"/>
    </row>
    <row r="44" spans="1:14" s="2" customFormat="1" ht="10.5" customHeight="1" x14ac:dyDescent="0.2">
      <c r="B44" s="65"/>
    </row>
    <row r="45" spans="1:14" s="2" customFormat="1" ht="10.5" customHeight="1" x14ac:dyDescent="0.2">
      <c r="B45" s="65"/>
    </row>
    <row r="46" spans="1:14" s="2" customFormat="1" ht="10.5" customHeight="1" x14ac:dyDescent="0.2">
      <c r="B46" s="65"/>
    </row>
    <row r="47" spans="1:14" s="2" customFormat="1" ht="10.5" customHeight="1" x14ac:dyDescent="0.2">
      <c r="B47" s="65"/>
    </row>
    <row r="48" spans="1:14" s="2" customFormat="1" ht="10.5" customHeight="1" x14ac:dyDescent="0.2">
      <c r="B48" s="65"/>
    </row>
    <row r="49" spans="2:2" s="2" customFormat="1" ht="10.5" customHeight="1" x14ac:dyDescent="0.2">
      <c r="B49" s="65"/>
    </row>
    <row r="50" spans="2:2" s="2" customFormat="1" ht="10.5" customHeight="1" x14ac:dyDescent="0.2">
      <c r="B50" s="65"/>
    </row>
    <row r="51" spans="2:2" s="2" customFormat="1" ht="11.25" x14ac:dyDescent="0.2">
      <c r="B51" s="65"/>
    </row>
    <row r="52" spans="2:2" s="2" customFormat="1" ht="10.5" customHeight="1" x14ac:dyDescent="0.2">
      <c r="B52" s="65"/>
    </row>
    <row r="53" spans="2:2" s="2" customFormat="1" ht="10.5" customHeight="1" x14ac:dyDescent="0.2">
      <c r="B53" s="65"/>
    </row>
    <row r="54" spans="2:2" s="2" customFormat="1" ht="10.5" customHeight="1" x14ac:dyDescent="0.2">
      <c r="B54" s="65"/>
    </row>
    <row r="55" spans="2:2" s="2" customFormat="1" ht="10.5" customHeight="1" x14ac:dyDescent="0.2">
      <c r="B55" s="65"/>
    </row>
    <row r="56" spans="2:2" s="2" customFormat="1" ht="10.5" customHeight="1" x14ac:dyDescent="0.2">
      <c r="B56" s="65"/>
    </row>
    <row r="57" spans="2:2" s="2" customFormat="1" ht="10.5" customHeight="1" x14ac:dyDescent="0.2">
      <c r="B57" s="65"/>
    </row>
    <row r="58" spans="2:2" s="2" customFormat="1" ht="10.5" customHeight="1" x14ac:dyDescent="0.2">
      <c r="B58" s="65"/>
    </row>
    <row r="59" spans="2:2" s="2" customFormat="1" ht="10.5" customHeight="1" x14ac:dyDescent="0.2">
      <c r="B59" s="65"/>
    </row>
    <row r="60" spans="2:2" s="2" customFormat="1" ht="11.25" x14ac:dyDescent="0.2">
      <c r="B60" s="65"/>
    </row>
    <row r="61" spans="2:2" s="2" customFormat="1" ht="10.5" customHeight="1" x14ac:dyDescent="0.2">
      <c r="B61" s="65"/>
    </row>
    <row r="62" spans="2:2" s="2" customFormat="1" ht="10.5" customHeight="1" x14ac:dyDescent="0.2">
      <c r="B62" s="65"/>
    </row>
    <row r="63" spans="2:2" s="2" customFormat="1" ht="10.5" customHeight="1" x14ac:dyDescent="0.2">
      <c r="B63" s="65"/>
    </row>
    <row r="64" spans="2:2" s="2" customFormat="1" ht="10.5" customHeight="1" x14ac:dyDescent="0.2">
      <c r="B64" s="65"/>
    </row>
    <row r="65" spans="2:2" s="2" customFormat="1" ht="10.5" customHeight="1" x14ac:dyDescent="0.2">
      <c r="B65" s="65"/>
    </row>
    <row r="66" spans="2:2" s="2" customFormat="1" ht="10.5" customHeight="1" x14ac:dyDescent="0.2">
      <c r="B66" s="65"/>
    </row>
    <row r="67" spans="2:2" s="2" customFormat="1" ht="10.5" customHeight="1" x14ac:dyDescent="0.2">
      <c r="B67" s="65"/>
    </row>
  </sheetData>
  <mergeCells count="134">
    <mergeCell ref="E29:F29"/>
    <mergeCell ref="A34:B34"/>
    <mergeCell ref="C34:D34"/>
    <mergeCell ref="E34:F34"/>
    <mergeCell ref="M8:N9"/>
    <mergeCell ref="M10:N11"/>
    <mergeCell ref="M18:N19"/>
    <mergeCell ref="M24:N25"/>
    <mergeCell ref="G26:H26"/>
    <mergeCell ref="G34:N37"/>
    <mergeCell ref="A35:B35"/>
    <mergeCell ref="C35:D35"/>
    <mergeCell ref="E35:F35"/>
    <mergeCell ref="C36:D36"/>
    <mergeCell ref="A36:B36"/>
    <mergeCell ref="A23:B23"/>
    <mergeCell ref="C23:D23"/>
    <mergeCell ref="A30:B30"/>
    <mergeCell ref="C24:D24"/>
    <mergeCell ref="A32:B32"/>
    <mergeCell ref="K31:L31"/>
    <mergeCell ref="M32:N32"/>
    <mergeCell ref="M30:N30"/>
    <mergeCell ref="A29:B29"/>
    <mergeCell ref="A41:B41"/>
    <mergeCell ref="C41:D41"/>
    <mergeCell ref="A39:B39"/>
    <mergeCell ref="K39:N39"/>
    <mergeCell ref="A40:B40"/>
    <mergeCell ref="C39:D39"/>
    <mergeCell ref="K40:N40"/>
    <mergeCell ref="A37:B37"/>
    <mergeCell ref="C37:D37"/>
    <mergeCell ref="E37:F37"/>
    <mergeCell ref="E39:J39"/>
    <mergeCell ref="K27:L27"/>
    <mergeCell ref="A24:B24"/>
    <mergeCell ref="M27:N27"/>
    <mergeCell ref="E32:F32"/>
    <mergeCell ref="G32:H32"/>
    <mergeCell ref="I32:J32"/>
    <mergeCell ref="M29:N29"/>
    <mergeCell ref="A31:B31"/>
    <mergeCell ref="K29:L29"/>
    <mergeCell ref="C30:L30"/>
    <mergeCell ref="E26:F26"/>
    <mergeCell ref="E23:F25"/>
    <mergeCell ref="I29:J29"/>
    <mergeCell ref="C29:D29"/>
    <mergeCell ref="C32:D32"/>
    <mergeCell ref="M23:N23"/>
    <mergeCell ref="I25:J25"/>
    <mergeCell ref="C25:D25"/>
    <mergeCell ref="I31:J31"/>
    <mergeCell ref="A27:B27"/>
    <mergeCell ref="C27:D27"/>
    <mergeCell ref="E27:F27"/>
    <mergeCell ref="G27:H27"/>
    <mergeCell ref="I27:J27"/>
    <mergeCell ref="A4:N4"/>
    <mergeCell ref="A6:B6"/>
    <mergeCell ref="C6:D6"/>
    <mergeCell ref="E6:F6"/>
    <mergeCell ref="G6:H6"/>
    <mergeCell ref="I6:J6"/>
    <mergeCell ref="K6:L6"/>
    <mergeCell ref="M6:N6"/>
    <mergeCell ref="K8:L10"/>
    <mergeCell ref="I9:J9"/>
    <mergeCell ref="A9:B9"/>
    <mergeCell ref="C9:D9"/>
    <mergeCell ref="E9:F9"/>
    <mergeCell ref="I8:J8"/>
    <mergeCell ref="A8:B8"/>
    <mergeCell ref="C8:D8"/>
    <mergeCell ref="A10:B10"/>
    <mergeCell ref="C10:D10"/>
    <mergeCell ref="E10:F10"/>
    <mergeCell ref="G9:H11"/>
    <mergeCell ref="E11:F11"/>
    <mergeCell ref="E8:F8"/>
    <mergeCell ref="G8:H8"/>
    <mergeCell ref="I10:J10"/>
    <mergeCell ref="M16:N16"/>
    <mergeCell ref="M17:N17"/>
    <mergeCell ref="I24:J24"/>
    <mergeCell ref="M20:N20"/>
    <mergeCell ref="I23:J23"/>
    <mergeCell ref="M21:N21"/>
    <mergeCell ref="M15:N15"/>
    <mergeCell ref="K25:L25"/>
    <mergeCell ref="G23:H24"/>
    <mergeCell ref="G25:H25"/>
    <mergeCell ref="K23:L24"/>
    <mergeCell ref="M13:N13"/>
    <mergeCell ref="A15:B15"/>
    <mergeCell ref="C15:D15"/>
    <mergeCell ref="E15:F15"/>
    <mergeCell ref="G15:H15"/>
    <mergeCell ref="I15:J15"/>
    <mergeCell ref="A21:B21"/>
    <mergeCell ref="I19:J19"/>
    <mergeCell ref="K18:L19"/>
    <mergeCell ref="K15:L17"/>
    <mergeCell ref="A18:B18"/>
    <mergeCell ref="C18:D18"/>
    <mergeCell ref="A19:B19"/>
    <mergeCell ref="C19:D19"/>
    <mergeCell ref="A20:B20"/>
    <mergeCell ref="A16:B16"/>
    <mergeCell ref="C16:D16"/>
    <mergeCell ref="A17:B17"/>
    <mergeCell ref="C17:D17"/>
    <mergeCell ref="E18:F18"/>
    <mergeCell ref="I16:J16"/>
    <mergeCell ref="G18:H18"/>
    <mergeCell ref="I18:J18"/>
    <mergeCell ref="E19:F19"/>
    <mergeCell ref="A11:B11"/>
    <mergeCell ref="C11:D11"/>
    <mergeCell ref="G19:H19"/>
    <mergeCell ref="C20:L21"/>
    <mergeCell ref="A13:B13"/>
    <mergeCell ref="C13:D13"/>
    <mergeCell ref="E13:F13"/>
    <mergeCell ref="G13:H13"/>
    <mergeCell ref="K13:L13"/>
    <mergeCell ref="I11:J11"/>
    <mergeCell ref="E16:F16"/>
    <mergeCell ref="G16:H16"/>
    <mergeCell ref="E17:F17"/>
    <mergeCell ref="G17:H17"/>
    <mergeCell ref="I17:J17"/>
    <mergeCell ref="C12:D12"/>
  </mergeCells>
  <printOptions horizontalCentered="1"/>
  <pageMargins left="0" right="0" top="0.25" bottom="0.4" header="0.25" footer="0.25"/>
  <pageSetup scale="5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Q61"/>
  <sheetViews>
    <sheetView showGridLines="0" topLeftCell="A4" zoomScaleNormal="100" workbookViewId="0">
      <selection activeCell="E33" sqref="E33:J33"/>
    </sheetView>
  </sheetViews>
  <sheetFormatPr defaultColWidth="9.140625" defaultRowHeight="12.75" x14ac:dyDescent="0.2"/>
  <cols>
    <col min="1" max="1" width="4.5703125" style="1" bestFit="1" customWidth="1"/>
    <col min="2" max="2" width="19.28515625" style="1" customWidth="1"/>
    <col min="3" max="3" width="3.85546875" style="1" bestFit="1" customWidth="1"/>
    <col min="4" max="4" width="18.42578125" style="1" customWidth="1"/>
    <col min="5" max="5" width="7.42578125" style="1" bestFit="1" customWidth="1"/>
    <col min="6" max="6" width="18.42578125" style="1" customWidth="1"/>
    <col min="7" max="7" width="3.85546875" style="1" bestFit="1" customWidth="1"/>
    <col min="8" max="8" width="18.42578125" style="1" customWidth="1"/>
    <col min="9" max="9" width="3.85546875" style="1" bestFit="1" customWidth="1"/>
    <col min="10" max="10" width="18.42578125" style="1" customWidth="1"/>
    <col min="11" max="11" width="3.85546875" style="1" bestFit="1" customWidth="1"/>
    <col min="12" max="12" width="18.42578125" style="1" customWidth="1"/>
    <col min="13" max="13" width="3.85546875" style="1" bestFit="1" customWidth="1"/>
    <col min="14" max="14" width="18.42578125" style="1" customWidth="1"/>
    <col min="15" max="15" width="3.5703125" style="1" customWidth="1"/>
    <col min="16" max="16384" width="9.140625" style="1"/>
  </cols>
  <sheetData>
    <row r="1" spans="1:14" hidden="1" x14ac:dyDescent="0.2">
      <c r="A1" s="7"/>
      <c r="B1" s="7"/>
      <c r="C1" s="7"/>
      <c r="D1" s="7"/>
      <c r="E1" s="7"/>
      <c r="F1" s="7"/>
      <c r="G1" s="7"/>
      <c r="H1" s="7"/>
      <c r="I1" s="7"/>
      <c r="J1" s="7"/>
      <c r="K1" s="7"/>
      <c r="L1" s="7"/>
      <c r="M1" s="7"/>
      <c r="N1" s="7"/>
    </row>
    <row r="2" spans="1:14" hidden="1" x14ac:dyDescent="0.2">
      <c r="A2" s="7"/>
      <c r="B2" s="7"/>
      <c r="C2" s="7"/>
      <c r="D2" s="7"/>
      <c r="E2" s="7"/>
      <c r="F2" s="7"/>
      <c r="G2" s="7"/>
      <c r="H2" s="7"/>
      <c r="I2" s="7"/>
      <c r="J2" s="7"/>
      <c r="K2" s="7"/>
      <c r="L2" s="7"/>
      <c r="M2" s="7"/>
      <c r="N2" s="7"/>
    </row>
    <row r="3" spans="1:14" hidden="1" x14ac:dyDescent="0.2">
      <c r="A3" s="7"/>
      <c r="B3" s="7"/>
      <c r="C3" s="7"/>
      <c r="D3" s="7"/>
      <c r="E3" s="7"/>
      <c r="F3" s="7"/>
      <c r="G3" s="7"/>
      <c r="H3" s="7"/>
      <c r="I3" s="7"/>
      <c r="J3" s="7"/>
      <c r="K3" s="7"/>
      <c r="L3" s="7"/>
      <c r="M3" s="7"/>
      <c r="N3" s="7"/>
    </row>
    <row r="4" spans="1:14" s="3" customFormat="1" ht="59.25" x14ac:dyDescent="0.2">
      <c r="A4" s="187" t="str">
        <f>UPPER(TEXT(B5,"mmmm yyyy"))</f>
        <v>AUGUST 2018</v>
      </c>
      <c r="B4" s="187"/>
      <c r="C4" s="187"/>
      <c r="D4" s="187"/>
      <c r="E4" s="187"/>
      <c r="F4" s="187"/>
      <c r="G4" s="187"/>
      <c r="H4" s="187"/>
      <c r="I4" s="187"/>
      <c r="J4" s="187"/>
      <c r="K4" s="187"/>
      <c r="L4" s="187"/>
      <c r="M4" s="187"/>
      <c r="N4" s="187"/>
    </row>
    <row r="5" spans="1:14" s="2" customFormat="1" ht="11.25" hidden="1" x14ac:dyDescent="0.2">
      <c r="A5" s="2" t="s">
        <v>4</v>
      </c>
      <c r="B5" s="21">
        <f>DATE(YEAR(Jan!B5),MONTH(Jan!B5)+7,1)</f>
        <v>43313</v>
      </c>
    </row>
    <row r="6" spans="1:14" s="3" customFormat="1" ht="18" customHeight="1" x14ac:dyDescent="0.2">
      <c r="A6" s="193">
        <f>A13</f>
        <v>43317</v>
      </c>
      <c r="B6" s="194"/>
      <c r="C6" s="239">
        <f>C13</f>
        <v>43318</v>
      </c>
      <c r="D6" s="240"/>
      <c r="E6" s="195">
        <f>E13</f>
        <v>43319</v>
      </c>
      <c r="F6" s="194"/>
      <c r="G6" s="195">
        <f>G13</f>
        <v>43320</v>
      </c>
      <c r="H6" s="194"/>
      <c r="I6" s="239">
        <f>I13</f>
        <v>43321</v>
      </c>
      <c r="J6" s="240"/>
      <c r="K6" s="195">
        <f>K13</f>
        <v>43322</v>
      </c>
      <c r="L6" s="194"/>
      <c r="M6" s="195">
        <f>M13</f>
        <v>43323</v>
      </c>
      <c r="N6" s="196"/>
    </row>
    <row r="7" spans="1:14" s="3" customFormat="1" ht="15.75" customHeight="1" x14ac:dyDescent="0.2">
      <c r="A7" s="72" t="str">
        <f>IF(WEEKDAY($B$5,1)=startday,$B$5,"")</f>
        <v/>
      </c>
      <c r="B7" s="100"/>
      <c r="C7" s="128" t="str">
        <f>IF(A7="",IF(WEEKDAY($B$5,1)=MOD(startday,7)+1,$B$5,""),A7+1)</f>
        <v/>
      </c>
      <c r="D7" s="127"/>
      <c r="E7" s="94" t="str">
        <f>IF(C7="",IF(WEEKDAY($B$5,1)=MOD(startday+1,7)+1,$B$5,""),C7+1)</f>
        <v/>
      </c>
      <c r="F7" s="73"/>
      <c r="G7" s="20">
        <f>IF(E7="",IF(WEEKDAY($B$5,1)=MOD(startday+2,7)+1,$B$5,""),E7+1)</f>
        <v>43313</v>
      </c>
      <c r="H7" s="54"/>
      <c r="I7" s="58">
        <f>IF(G7="",IF(WEEKDAY($B$5,1)=MOD(startday+3,7)+1,$B$5,""),G7+1)</f>
        <v>43314</v>
      </c>
      <c r="J7" s="59"/>
      <c r="K7" s="55">
        <f>IF(I7="",IF(WEEKDAY($B$5,1)=MOD(startday+4,7)+1,$B$5,""),I7+1)</f>
        <v>43315</v>
      </c>
      <c r="L7" s="9"/>
      <c r="M7" s="131">
        <f>IF(K7="",IF(WEEKDAY($B$5,1)=MOD(startday+5,7)+1,$B$5,""),K7+1)</f>
        <v>43316</v>
      </c>
      <c r="N7" s="132"/>
    </row>
    <row r="8" spans="1:14" s="3" customFormat="1" ht="13.5" customHeight="1" x14ac:dyDescent="0.2">
      <c r="A8" s="243"/>
      <c r="B8" s="244"/>
      <c r="C8" s="223"/>
      <c r="D8" s="223"/>
      <c r="E8" s="223"/>
      <c r="F8" s="245"/>
      <c r="G8" s="185"/>
      <c r="H8" s="213"/>
      <c r="I8" s="449"/>
      <c r="J8" s="334"/>
      <c r="K8" s="213"/>
      <c r="L8" s="186"/>
      <c r="M8" s="241"/>
      <c r="N8" s="242"/>
    </row>
    <row r="9" spans="1:14" s="3" customFormat="1" ht="54.75" customHeight="1" x14ac:dyDescent="0.2">
      <c r="A9" s="247"/>
      <c r="B9" s="248"/>
      <c r="C9" s="463"/>
      <c r="D9" s="463"/>
      <c r="E9" s="463"/>
      <c r="F9" s="464"/>
      <c r="G9" s="467"/>
      <c r="H9" s="468"/>
      <c r="I9" s="469" t="s">
        <v>21</v>
      </c>
      <c r="J9" s="466"/>
      <c r="K9" s="453"/>
      <c r="L9" s="456"/>
      <c r="M9" s="461" t="s">
        <v>92</v>
      </c>
      <c r="N9" s="462"/>
    </row>
    <row r="10" spans="1:14" s="3" customFormat="1" ht="49.5" customHeight="1" x14ac:dyDescent="0.2">
      <c r="A10" s="246"/>
      <c r="B10" s="223"/>
      <c r="C10" s="459"/>
      <c r="D10" s="459"/>
      <c r="E10" s="459"/>
      <c r="F10" s="460"/>
      <c r="G10" s="452"/>
      <c r="H10" s="453"/>
      <c r="I10" s="465" t="s">
        <v>90</v>
      </c>
      <c r="J10" s="466"/>
      <c r="K10" s="453"/>
      <c r="L10" s="456"/>
      <c r="M10" s="461"/>
      <c r="N10" s="462"/>
    </row>
    <row r="11" spans="1:14" s="3" customFormat="1" ht="13.5" customHeight="1" x14ac:dyDescent="0.2">
      <c r="A11" s="246"/>
      <c r="B11" s="223"/>
      <c r="C11" s="450"/>
      <c r="D11" s="450"/>
      <c r="E11" s="450"/>
      <c r="F11" s="451"/>
      <c r="G11" s="452"/>
      <c r="H11" s="453"/>
      <c r="I11" s="454"/>
      <c r="J11" s="455"/>
      <c r="K11" s="453"/>
      <c r="L11" s="456"/>
      <c r="M11" s="457"/>
      <c r="N11" s="458"/>
    </row>
    <row r="12" spans="1:14" s="4" customFormat="1" ht="13.5" customHeight="1" x14ac:dyDescent="0.2">
      <c r="A12" s="251"/>
      <c r="B12" s="252"/>
      <c r="C12" s="474"/>
      <c r="D12" s="474"/>
      <c r="E12" s="463"/>
      <c r="F12" s="464"/>
      <c r="G12" s="188"/>
      <c r="H12" s="279"/>
      <c r="I12" s="280"/>
      <c r="J12" s="281"/>
      <c r="K12" s="279"/>
      <c r="L12" s="189"/>
      <c r="M12" s="260"/>
      <c r="N12" s="261"/>
    </row>
    <row r="13" spans="1:14" s="3" customFormat="1" ht="32.25" customHeight="1" x14ac:dyDescent="0.2">
      <c r="A13" s="129">
        <f>IF(M7="","",IF(MONTH(M7+1)&lt;&gt;MONTH(M7),"",M7+1))</f>
        <v>43317</v>
      </c>
      <c r="B13" s="144"/>
      <c r="C13" s="56">
        <f>IF(A13="","",IF(MONTH(A13+1)&lt;&gt;MONTH(A13),"",A13+1))</f>
        <v>43318</v>
      </c>
      <c r="D13" s="57"/>
      <c r="E13" s="20">
        <f>IF(C13="","",IF(MONTH(C13+1)&lt;&gt;MONTH(C13),"",C13+1))</f>
        <v>43319</v>
      </c>
      <c r="F13" s="9"/>
      <c r="G13" s="20">
        <f>IF(E13="","",IF(MONTH(E13+1)&lt;&gt;MONTH(E13),"",E13+1))</f>
        <v>43320</v>
      </c>
      <c r="H13" s="9"/>
      <c r="I13" s="56">
        <f>IF(G13="","",IF(MONTH(G13+1)&lt;&gt;MONTH(G13),"",G13+1))</f>
        <v>43321</v>
      </c>
      <c r="J13" s="57"/>
      <c r="K13" s="20">
        <f>IF(I13="","",IF(MONTH(I13+1)&lt;&gt;MONTH(I13),"",I13+1))</f>
        <v>43322</v>
      </c>
      <c r="L13" s="9"/>
      <c r="M13" s="131">
        <f>IF(K13="","",IF(MONTH(K13+1)&lt;&gt;MONTH(K13),"",K13+1))</f>
        <v>43323</v>
      </c>
      <c r="N13" s="132"/>
    </row>
    <row r="14" spans="1:14" s="3" customFormat="1" ht="84" customHeight="1" x14ac:dyDescent="0.2">
      <c r="A14" s="470" t="s">
        <v>92</v>
      </c>
      <c r="B14" s="471"/>
      <c r="C14" s="472"/>
      <c r="D14" s="473"/>
      <c r="E14" s="452"/>
      <c r="F14" s="456"/>
      <c r="G14" s="452" t="s">
        <v>18</v>
      </c>
      <c r="H14" s="456"/>
      <c r="I14" s="185"/>
      <c r="J14" s="186"/>
      <c r="K14" s="185"/>
      <c r="L14" s="186"/>
      <c r="M14" s="241"/>
      <c r="N14" s="242"/>
    </row>
    <row r="15" spans="1:14" s="4" customFormat="1" ht="13.5" customHeight="1" x14ac:dyDescent="0.2">
      <c r="A15" s="267"/>
      <c r="B15" s="268"/>
      <c r="C15" s="185"/>
      <c r="D15" s="186"/>
      <c r="E15" s="185"/>
      <c r="F15" s="186"/>
      <c r="G15" s="188"/>
      <c r="H15" s="189"/>
      <c r="I15" s="185"/>
      <c r="J15" s="186"/>
      <c r="K15" s="188"/>
      <c r="L15" s="189"/>
      <c r="M15" s="260"/>
      <c r="N15" s="261"/>
    </row>
    <row r="16" spans="1:14" s="3" customFormat="1" ht="15.75" customHeight="1" x14ac:dyDescent="0.2">
      <c r="A16" s="129">
        <f>IF(M13="","",IF(MONTH(M13+1)&lt;&gt;MONTH(M13),"",M13+1))</f>
        <v>43324</v>
      </c>
      <c r="B16" s="144"/>
      <c r="C16" s="58">
        <f>IF(A16="","",IF(MONTH(A16+1)&lt;&gt;MONTH(A16),"",A16+1))</f>
        <v>43325</v>
      </c>
      <c r="D16" s="59"/>
      <c r="E16" s="58">
        <f>IF(C16="","",IF(MONTH(C16+1)&lt;&gt;MONTH(C16),"",C16+1))</f>
        <v>43326</v>
      </c>
      <c r="F16" s="59"/>
      <c r="G16" s="55">
        <f>IF(E16="","",IF(MONTH(E16+1)&lt;&gt;MONTH(E16),"",E16+1))</f>
        <v>43327</v>
      </c>
      <c r="H16" s="54"/>
      <c r="I16" s="58">
        <f>IF(G16="","",IF(MONTH(G16+1)&lt;&gt;MONTH(G16),"",G16+1))</f>
        <v>43328</v>
      </c>
      <c r="J16" s="59"/>
      <c r="K16" s="55">
        <f>IF(I16="","",IF(MONTH(I16+1)&lt;&gt;MONTH(I16),"",I16+1))</f>
        <v>43329</v>
      </c>
      <c r="L16" s="9"/>
      <c r="M16" s="131">
        <f>IF(K16="","",IF(MONTH(K16+1)&lt;&gt;MONTH(K16),"",K16+1))</f>
        <v>43330</v>
      </c>
      <c r="N16" s="132"/>
    </row>
    <row r="17" spans="1:17" s="3" customFormat="1" ht="15" x14ac:dyDescent="0.2">
      <c r="A17" s="139"/>
      <c r="B17" s="145"/>
      <c r="C17" s="53"/>
      <c r="D17" s="60"/>
      <c r="E17" s="53"/>
      <c r="F17" s="60"/>
      <c r="G17" s="52"/>
      <c r="H17" s="52"/>
      <c r="I17" s="53"/>
      <c r="J17" s="60"/>
      <c r="K17" s="213"/>
      <c r="L17" s="186"/>
      <c r="M17" s="269"/>
      <c r="N17" s="242"/>
    </row>
    <row r="18" spans="1:17" s="3" customFormat="1" ht="13.5" customHeight="1" x14ac:dyDescent="0.2">
      <c r="A18" s="249"/>
      <c r="B18" s="269"/>
      <c r="C18" s="449"/>
      <c r="D18" s="334"/>
      <c r="E18" s="449"/>
      <c r="F18" s="334"/>
      <c r="G18" s="213"/>
      <c r="H18" s="213"/>
      <c r="I18" s="449"/>
      <c r="J18" s="334"/>
      <c r="K18" s="52"/>
      <c r="L18" s="52"/>
      <c r="M18" s="146"/>
      <c r="N18" s="135"/>
    </row>
    <row r="19" spans="1:17" s="3" customFormat="1" ht="13.5" customHeight="1" x14ac:dyDescent="0.2">
      <c r="A19" s="249"/>
      <c r="B19" s="269"/>
      <c r="C19" s="449"/>
      <c r="D19" s="334"/>
      <c r="E19" s="449"/>
      <c r="F19" s="334"/>
      <c r="G19" s="213"/>
      <c r="H19" s="213"/>
      <c r="I19" s="449"/>
      <c r="J19" s="334"/>
      <c r="K19" s="52"/>
      <c r="L19" s="52"/>
      <c r="M19" s="146"/>
      <c r="N19" s="135"/>
    </row>
    <row r="20" spans="1:17" s="3" customFormat="1" ht="16.5" customHeight="1" x14ac:dyDescent="0.2">
      <c r="A20" s="249"/>
      <c r="B20" s="269"/>
      <c r="C20" s="449"/>
      <c r="D20" s="334"/>
      <c r="E20" s="449"/>
      <c r="F20" s="334"/>
      <c r="G20" s="213"/>
      <c r="H20" s="213"/>
      <c r="I20" s="449"/>
      <c r="J20" s="334"/>
      <c r="K20" s="475"/>
      <c r="L20" s="476"/>
      <c r="M20" s="146"/>
      <c r="N20" s="135"/>
    </row>
    <row r="21" spans="1:17" s="4" customFormat="1" ht="13.5" customHeight="1" x14ac:dyDescent="0.2">
      <c r="A21" s="267"/>
      <c r="B21" s="278"/>
      <c r="C21" s="280"/>
      <c r="D21" s="281"/>
      <c r="E21" s="280"/>
      <c r="F21" s="281"/>
      <c r="G21" s="279"/>
      <c r="H21" s="279"/>
      <c r="I21" s="280"/>
      <c r="J21" s="281"/>
      <c r="K21" s="279"/>
      <c r="L21" s="189"/>
      <c r="M21" s="146"/>
      <c r="N21" s="135"/>
    </row>
    <row r="22" spans="1:17" s="3" customFormat="1" ht="15.75" customHeight="1" x14ac:dyDescent="0.2">
      <c r="A22" s="129">
        <f>IF(M16="","",IF(MONTH(M16+1)&lt;&gt;MONTH(M16),"",M16+1))</f>
        <v>43331</v>
      </c>
      <c r="B22" s="144"/>
      <c r="C22" s="58">
        <f>IF(A22="","",IF(MONTH(A22+1)&lt;&gt;MONTH(A22),"",A22+1))</f>
        <v>43332</v>
      </c>
      <c r="D22" s="67"/>
      <c r="E22" s="58">
        <f>IF(C22="","",IF(MONTH(C22+1)&lt;&gt;MONTH(C22),"",C22+1))</f>
        <v>43333</v>
      </c>
      <c r="F22" s="67"/>
      <c r="G22" s="61">
        <f>IF(E22="","",IF(MONTH(E22+1)&lt;&gt;MONTH(E22),"",E22+1))</f>
        <v>43334</v>
      </c>
      <c r="H22" s="9"/>
      <c r="I22" s="56">
        <f>IF(G22="","",IF(MONTH(G22+1)&lt;&gt;MONTH(G22),"",G22+1))</f>
        <v>43335</v>
      </c>
      <c r="J22" s="62"/>
      <c r="K22" s="61">
        <f>IF(I22="","",IF(MONTH(I22+1)&lt;&gt;MONTH(I22),"",I22+1))</f>
        <v>43336</v>
      </c>
      <c r="L22" s="68"/>
      <c r="M22" s="131">
        <f>IF(K22="","",IF(MONTH(K22+1)&lt;&gt;MONTH(K22),"",K22+1))</f>
        <v>43337</v>
      </c>
      <c r="N22" s="132"/>
    </row>
    <row r="23" spans="1:17" s="3" customFormat="1" ht="13.5" customHeight="1" x14ac:dyDescent="0.2">
      <c r="A23" s="249"/>
      <c r="B23" s="269"/>
      <c r="C23" s="449"/>
      <c r="D23" s="213"/>
      <c r="E23" s="449"/>
      <c r="F23" s="213"/>
      <c r="G23" s="53"/>
      <c r="H23" s="50"/>
      <c r="I23" s="52"/>
      <c r="J23" s="52"/>
      <c r="K23" s="53"/>
      <c r="L23" s="60"/>
      <c r="M23" s="146"/>
      <c r="N23" s="135"/>
    </row>
    <row r="24" spans="1:17" s="3" customFormat="1" ht="87.75" customHeight="1" x14ac:dyDescent="0.2">
      <c r="A24" s="249"/>
      <c r="B24" s="269"/>
      <c r="C24" s="171"/>
      <c r="D24" s="172"/>
      <c r="E24" s="170"/>
      <c r="F24" s="172"/>
      <c r="G24" s="479" t="s">
        <v>91</v>
      </c>
      <c r="H24" s="479"/>
      <c r="I24" s="479"/>
      <c r="J24" s="480"/>
      <c r="K24" s="201" t="s">
        <v>37</v>
      </c>
      <c r="L24" s="456"/>
      <c r="M24" s="146"/>
      <c r="N24" s="135"/>
      <c r="Q24" s="69"/>
    </row>
    <row r="25" spans="1:17" s="3" customFormat="1" ht="13.5" customHeight="1" x14ac:dyDescent="0.2">
      <c r="A25" s="249"/>
      <c r="B25" s="269"/>
      <c r="C25" s="449"/>
      <c r="D25" s="213"/>
      <c r="E25" s="449"/>
      <c r="F25" s="213"/>
      <c r="G25" s="449"/>
      <c r="H25" s="186"/>
      <c r="I25" s="185"/>
      <c r="J25" s="186"/>
      <c r="K25" s="185"/>
      <c r="L25" s="186"/>
      <c r="M25" s="146"/>
      <c r="N25" s="135"/>
    </row>
    <row r="26" spans="1:17" s="3" customFormat="1" ht="13.5" customHeight="1" x14ac:dyDescent="0.2">
      <c r="A26" s="249"/>
      <c r="B26" s="250"/>
      <c r="C26" s="185"/>
      <c r="D26" s="213"/>
      <c r="E26" s="449"/>
      <c r="F26" s="186"/>
      <c r="G26" s="185"/>
      <c r="H26" s="186"/>
      <c r="I26" s="185"/>
      <c r="J26" s="186"/>
      <c r="K26" s="185"/>
      <c r="L26" s="186"/>
      <c r="M26" s="146"/>
      <c r="N26" s="135"/>
    </row>
    <row r="27" spans="1:17" s="3" customFormat="1" ht="15.75" x14ac:dyDescent="0.2">
      <c r="A27" s="129">
        <f>IF(M22="","",IF(MONTH(M22+1)&lt;&gt;MONTH(M22),"",M22+1))</f>
        <v>43338</v>
      </c>
      <c r="B27" s="130"/>
      <c r="C27" s="20">
        <f>IF(A27="","",IF(MONTH(A27+1)&lt;&gt;MONTH(A27),"",A27+1))</f>
        <v>43339</v>
      </c>
      <c r="D27" s="9"/>
      <c r="E27" s="20">
        <f>IF(C27="","",IF(MONTH(C27+1)&lt;&gt;MONTH(C27),"",C27+1))</f>
        <v>43340</v>
      </c>
      <c r="F27" s="9"/>
      <c r="G27" s="20">
        <f>IF(E27="","",IF(MONTH(E27+1)&lt;&gt;MONTH(E27),"",E27+1))</f>
        <v>43341</v>
      </c>
      <c r="H27" s="54"/>
      <c r="I27" s="58">
        <f>IF(G27="","",IF(MONTH(G27+1)&lt;&gt;MONTH(G27),"",G27+1))</f>
        <v>43342</v>
      </c>
      <c r="J27" s="59"/>
      <c r="K27" s="58">
        <f>IF(I27="","",IF(MONTH(I27+1)&lt;&gt;MONTH(I27),"",I27+1))</f>
        <v>43343</v>
      </c>
      <c r="L27" s="59"/>
      <c r="M27" s="94" t="str">
        <f>IF(K27="","",IF(MONTH(K27+1)&lt;&gt;MONTH(K27),"",K27+1))</f>
        <v/>
      </c>
      <c r="N27" s="83"/>
    </row>
    <row r="28" spans="1:17" s="3" customFormat="1" ht="13.5" customHeight="1" x14ac:dyDescent="0.2">
      <c r="A28" s="249"/>
      <c r="B28" s="250"/>
      <c r="C28" s="5"/>
      <c r="D28" s="51"/>
      <c r="E28" s="5"/>
      <c r="F28" s="5"/>
      <c r="G28" s="185"/>
      <c r="H28" s="213"/>
      <c r="I28" s="53"/>
      <c r="J28" s="60"/>
      <c r="K28" s="53"/>
      <c r="L28" s="60"/>
      <c r="M28" s="223"/>
      <c r="N28" s="224"/>
    </row>
    <row r="29" spans="1:17" s="3" customFormat="1" ht="45" customHeight="1" x14ac:dyDescent="0.2">
      <c r="A29" s="249"/>
      <c r="B29" s="250"/>
      <c r="C29" s="477" t="s">
        <v>93</v>
      </c>
      <c r="D29" s="478"/>
      <c r="E29" s="52"/>
      <c r="F29" s="52"/>
      <c r="G29" s="185"/>
      <c r="H29" s="213"/>
      <c r="I29" s="449"/>
      <c r="J29" s="334"/>
      <c r="K29" s="449"/>
      <c r="L29" s="334"/>
      <c r="M29" s="223"/>
      <c r="N29" s="224"/>
    </row>
    <row r="30" spans="1:17" s="3" customFormat="1" ht="13.5" customHeight="1" x14ac:dyDescent="0.2">
      <c r="A30" s="249"/>
      <c r="B30" s="250"/>
      <c r="C30" s="185"/>
      <c r="D30" s="186"/>
      <c r="E30" s="185"/>
      <c r="F30" s="186"/>
      <c r="G30" s="185"/>
      <c r="H30" s="213"/>
      <c r="I30" s="449"/>
      <c r="J30" s="334"/>
      <c r="K30" s="449"/>
      <c r="L30" s="334"/>
      <c r="M30" s="223"/>
      <c r="N30" s="224"/>
    </row>
    <row r="31" spans="1:17" s="3" customFormat="1" ht="13.5" customHeight="1" x14ac:dyDescent="0.2">
      <c r="A31" s="249"/>
      <c r="B31" s="250"/>
      <c r="C31" s="188"/>
      <c r="D31" s="189"/>
      <c r="E31" s="188"/>
      <c r="F31" s="189"/>
      <c r="G31" s="188"/>
      <c r="H31" s="279"/>
      <c r="I31" s="424"/>
      <c r="J31" s="482"/>
      <c r="K31" s="424"/>
      <c r="L31" s="482"/>
      <c r="M31" s="223"/>
      <c r="N31" s="224"/>
    </row>
    <row r="32" spans="1:17" ht="15.75" x14ac:dyDescent="0.3">
      <c r="A32" s="72" t="str">
        <f>IF(M27="","",IF(MONTH(M27+1)&lt;&gt;MONTH(M27),"",M27+1))</f>
        <v/>
      </c>
      <c r="B32" s="100"/>
      <c r="C32" s="94" t="str">
        <f>IF(A32="","",IF(MONTH(A32+1)&lt;&gt;MONTH(A32),"",A32+1))</f>
        <v/>
      </c>
      <c r="D32" s="100"/>
      <c r="E32" s="101"/>
      <c r="F32" s="75"/>
      <c r="G32" s="75"/>
      <c r="H32" s="75"/>
      <c r="I32" s="75"/>
      <c r="J32" s="75"/>
      <c r="K32" s="77"/>
      <c r="L32" s="77"/>
      <c r="M32" s="77"/>
      <c r="N32" s="93"/>
    </row>
    <row r="33" spans="1:14" ht="35.25" customHeight="1" x14ac:dyDescent="0.3">
      <c r="A33" s="246"/>
      <c r="B33" s="223"/>
      <c r="C33" s="223"/>
      <c r="D33" s="223"/>
      <c r="E33" s="481" t="s">
        <v>35</v>
      </c>
      <c r="F33" s="481"/>
      <c r="G33" s="481"/>
      <c r="H33" s="481"/>
      <c r="I33" s="481"/>
      <c r="J33" s="481"/>
      <c r="K33" s="425"/>
      <c r="L33" s="425"/>
      <c r="M33" s="425"/>
      <c r="N33" s="426"/>
    </row>
    <row r="34" spans="1:14" ht="13.5" customHeight="1" x14ac:dyDescent="0.3">
      <c r="A34" s="246"/>
      <c r="B34" s="223"/>
      <c r="C34" s="223"/>
      <c r="D34" s="223"/>
      <c r="E34" s="95"/>
      <c r="F34" s="95"/>
      <c r="G34" s="95"/>
      <c r="H34" s="95"/>
      <c r="I34" s="95"/>
      <c r="J34" s="95"/>
      <c r="K34" s="77"/>
      <c r="L34" s="77"/>
      <c r="M34" s="78"/>
      <c r="N34" s="79"/>
    </row>
    <row r="35" spans="1:14" ht="12.75" customHeight="1" x14ac:dyDescent="0.3">
      <c r="A35" s="251"/>
      <c r="B35" s="252"/>
      <c r="C35" s="252"/>
      <c r="D35" s="252"/>
      <c r="E35" s="96"/>
      <c r="F35" s="96"/>
      <c r="G35" s="96"/>
      <c r="H35" s="96"/>
      <c r="I35" s="96"/>
      <c r="J35" s="96"/>
      <c r="K35" s="97"/>
      <c r="L35" s="97"/>
      <c r="M35" s="98"/>
      <c r="N35" s="99"/>
    </row>
    <row r="36" spans="1:14" s="2" customFormat="1" ht="11.25" x14ac:dyDescent="0.2"/>
    <row r="37" spans="1:14" s="2" customFormat="1" ht="10.5" customHeight="1" x14ac:dyDescent="0.2"/>
    <row r="38" spans="1:14" s="2" customFormat="1" ht="10.5" customHeight="1" x14ac:dyDescent="0.2"/>
    <row r="39" spans="1:14" s="2" customFormat="1" ht="10.5" customHeight="1" x14ac:dyDescent="0.2"/>
    <row r="40" spans="1:14" s="2" customFormat="1" ht="10.5" customHeight="1" x14ac:dyDescent="0.2"/>
    <row r="41" spans="1:14" s="2" customFormat="1" ht="10.5" customHeight="1" x14ac:dyDescent="0.2"/>
    <row r="42" spans="1:14" s="2" customFormat="1" ht="10.5" customHeight="1" x14ac:dyDescent="0.2"/>
    <row r="43" spans="1:14" s="2" customFormat="1" ht="10.5" customHeight="1" x14ac:dyDescent="0.2"/>
    <row r="44" spans="1:14" s="2" customFormat="1" ht="10.5" customHeight="1" x14ac:dyDescent="0.2"/>
    <row r="45" spans="1:14" s="2" customFormat="1" ht="11.25" x14ac:dyDescent="0.2"/>
    <row r="46" spans="1:14" s="2" customFormat="1" ht="10.5" customHeight="1" x14ac:dyDescent="0.2"/>
    <row r="47" spans="1:14" s="2" customFormat="1" ht="10.5" customHeight="1" x14ac:dyDescent="0.2"/>
    <row r="48" spans="1:14" s="2" customFormat="1" ht="10.5" customHeight="1" x14ac:dyDescent="0.2"/>
    <row r="49" s="2" customFormat="1" ht="10.5" customHeight="1" x14ac:dyDescent="0.2"/>
    <row r="50" s="2" customFormat="1" ht="10.5" customHeight="1" x14ac:dyDescent="0.2"/>
    <row r="51" s="2" customFormat="1" ht="10.5" customHeight="1" x14ac:dyDescent="0.2"/>
    <row r="52" s="2" customFormat="1" ht="10.5" customHeight="1" x14ac:dyDescent="0.2"/>
    <row r="53" s="2" customFormat="1" ht="10.5" customHeight="1" x14ac:dyDescent="0.2"/>
    <row r="54" s="2" customFormat="1" ht="11.25" x14ac:dyDescent="0.2"/>
    <row r="55" s="2" customFormat="1" ht="10.5" customHeight="1" x14ac:dyDescent="0.2"/>
    <row r="56" s="2" customFormat="1" ht="10.5" customHeight="1" x14ac:dyDescent="0.2"/>
    <row r="57" s="2" customFormat="1" ht="10.5" customHeight="1" x14ac:dyDescent="0.2"/>
    <row r="58" s="2" customFormat="1" ht="10.5" customHeight="1" x14ac:dyDescent="0.2"/>
    <row r="59" s="2" customFormat="1" ht="10.5" customHeight="1" x14ac:dyDescent="0.2"/>
    <row r="60" s="2" customFormat="1" ht="10.5" customHeight="1" x14ac:dyDescent="0.2"/>
    <row r="61" s="2" customFormat="1" ht="10.5" customHeight="1" x14ac:dyDescent="0.2"/>
  </sheetData>
  <mergeCells count="129">
    <mergeCell ref="A34:B34"/>
    <mergeCell ref="C34:D34"/>
    <mergeCell ref="A35:B35"/>
    <mergeCell ref="C35:D35"/>
    <mergeCell ref="A33:B33"/>
    <mergeCell ref="C33:D33"/>
    <mergeCell ref="K33:N33"/>
    <mergeCell ref="E33:J33"/>
    <mergeCell ref="A30:B30"/>
    <mergeCell ref="C30:D30"/>
    <mergeCell ref="E30:F30"/>
    <mergeCell ref="G30:H30"/>
    <mergeCell ref="I30:J30"/>
    <mergeCell ref="K30:L30"/>
    <mergeCell ref="M30:N30"/>
    <mergeCell ref="A31:B31"/>
    <mergeCell ref="C31:D31"/>
    <mergeCell ref="E31:F31"/>
    <mergeCell ref="G31:H31"/>
    <mergeCell ref="I31:J31"/>
    <mergeCell ref="K31:L31"/>
    <mergeCell ref="M31:N31"/>
    <mergeCell ref="A24:B24"/>
    <mergeCell ref="M28:N28"/>
    <mergeCell ref="A29:B29"/>
    <mergeCell ref="C29:D29"/>
    <mergeCell ref="G29:H29"/>
    <mergeCell ref="I29:J29"/>
    <mergeCell ref="K29:L29"/>
    <mergeCell ref="M29:N29"/>
    <mergeCell ref="A28:B28"/>
    <mergeCell ref="G28:H28"/>
    <mergeCell ref="A26:B26"/>
    <mergeCell ref="C26:D26"/>
    <mergeCell ref="E26:F26"/>
    <mergeCell ref="G26:H26"/>
    <mergeCell ref="I26:J26"/>
    <mergeCell ref="K26:L26"/>
    <mergeCell ref="A25:B25"/>
    <mergeCell ref="C25:D25"/>
    <mergeCell ref="E25:F25"/>
    <mergeCell ref="G25:H25"/>
    <mergeCell ref="I25:J25"/>
    <mergeCell ref="K25:L25"/>
    <mergeCell ref="K24:L24"/>
    <mergeCell ref="G24:J24"/>
    <mergeCell ref="K20:L20"/>
    <mergeCell ref="C23:D23"/>
    <mergeCell ref="E23:F23"/>
    <mergeCell ref="A21:B21"/>
    <mergeCell ref="C21:D21"/>
    <mergeCell ref="E21:F21"/>
    <mergeCell ref="G21:H21"/>
    <mergeCell ref="I21:J21"/>
    <mergeCell ref="K21:L21"/>
    <mergeCell ref="A23:B23"/>
    <mergeCell ref="A20:B20"/>
    <mergeCell ref="C20:D20"/>
    <mergeCell ref="E20:F20"/>
    <mergeCell ref="G20:H20"/>
    <mergeCell ref="I20:J20"/>
    <mergeCell ref="A19:B19"/>
    <mergeCell ref="C19:D19"/>
    <mergeCell ref="E19:F19"/>
    <mergeCell ref="G19:H19"/>
    <mergeCell ref="I19:J19"/>
    <mergeCell ref="A15:B15"/>
    <mergeCell ref="C15:D15"/>
    <mergeCell ref="E15:F15"/>
    <mergeCell ref="G15:H15"/>
    <mergeCell ref="I15:J15"/>
    <mergeCell ref="K15:L15"/>
    <mergeCell ref="M15:N15"/>
    <mergeCell ref="M17:N17"/>
    <mergeCell ref="A18:B18"/>
    <mergeCell ref="C18:D18"/>
    <mergeCell ref="E18:F18"/>
    <mergeCell ref="G18:H18"/>
    <mergeCell ref="I18:J18"/>
    <mergeCell ref="K17:L17"/>
    <mergeCell ref="A14:B14"/>
    <mergeCell ref="E14:F14"/>
    <mergeCell ref="G14:H14"/>
    <mergeCell ref="I14:J14"/>
    <mergeCell ref="K14:L14"/>
    <mergeCell ref="C14:D14"/>
    <mergeCell ref="M12:N12"/>
    <mergeCell ref="A12:B12"/>
    <mergeCell ref="C12:D12"/>
    <mergeCell ref="E12:F12"/>
    <mergeCell ref="G12:H12"/>
    <mergeCell ref="I12:J12"/>
    <mergeCell ref="K12:L12"/>
    <mergeCell ref="M14:N14"/>
    <mergeCell ref="A11:B11"/>
    <mergeCell ref="C11:D11"/>
    <mergeCell ref="E11:F11"/>
    <mergeCell ref="G11:H11"/>
    <mergeCell ref="I11:J11"/>
    <mergeCell ref="K11:L11"/>
    <mergeCell ref="M11:N11"/>
    <mergeCell ref="A10:B10"/>
    <mergeCell ref="C10:D10"/>
    <mergeCell ref="E10:F10"/>
    <mergeCell ref="M9:N10"/>
    <mergeCell ref="E9:F9"/>
    <mergeCell ref="G10:H10"/>
    <mergeCell ref="I10:J10"/>
    <mergeCell ref="K10:L10"/>
    <mergeCell ref="A9:B9"/>
    <mergeCell ref="C9:D9"/>
    <mergeCell ref="G9:H9"/>
    <mergeCell ref="I9:J9"/>
    <mergeCell ref="K9:L9"/>
    <mergeCell ref="A4:N4"/>
    <mergeCell ref="A6:B6"/>
    <mergeCell ref="C6:D6"/>
    <mergeCell ref="E6:F6"/>
    <mergeCell ref="G6:H6"/>
    <mergeCell ref="I6:J6"/>
    <mergeCell ref="K6:L6"/>
    <mergeCell ref="M6:N6"/>
    <mergeCell ref="M8:N8"/>
    <mergeCell ref="A8:B8"/>
    <mergeCell ref="C8:D8"/>
    <mergeCell ref="E8:F8"/>
    <mergeCell ref="G8:H8"/>
    <mergeCell ref="I8:J8"/>
    <mergeCell ref="K8:L8"/>
  </mergeCells>
  <printOptions horizontalCentered="1"/>
  <pageMargins left="0.35" right="0.35" top="0.25" bottom="0.4" header="0.25" footer="0.25"/>
  <pageSetup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1"/>
  <sheetViews>
    <sheetView workbookViewId="0">
      <selection sqref="A1:N1"/>
    </sheetView>
  </sheetViews>
  <sheetFormatPr defaultRowHeight="12.75" x14ac:dyDescent="0.2"/>
  <sheetData>
    <row r="1" spans="1:14" ht="207.75" customHeight="1" x14ac:dyDescent="0.2">
      <c r="A1" s="483" t="s">
        <v>40</v>
      </c>
      <c r="B1" s="484"/>
      <c r="C1" s="484"/>
      <c r="D1" s="484"/>
      <c r="E1" s="484"/>
      <c r="F1" s="484"/>
      <c r="G1" s="484"/>
      <c r="H1" s="484"/>
      <c r="I1" s="484"/>
      <c r="J1" s="484"/>
      <c r="K1" s="484"/>
      <c r="L1" s="484"/>
      <c r="M1" s="484"/>
      <c r="N1" s="485"/>
    </row>
  </sheetData>
  <mergeCells count="1">
    <mergeCell ref="A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Jan</vt:lpstr>
      <vt:lpstr>Feb</vt:lpstr>
      <vt:lpstr>Mar</vt:lpstr>
      <vt:lpstr>Apr</vt:lpstr>
      <vt:lpstr>May</vt:lpstr>
      <vt:lpstr>Jun</vt:lpstr>
      <vt:lpstr>Jul</vt:lpstr>
      <vt:lpstr>Aug</vt:lpstr>
      <vt:lpstr>Sheet1</vt:lpstr>
      <vt:lpstr>©</vt:lpstr>
      <vt:lpstr>Apr!Print_Area</vt:lpstr>
      <vt:lpstr>Aug!Print_Area</vt:lpstr>
      <vt:lpstr>Feb!Print_Area</vt:lpstr>
      <vt:lpstr>Jan!Print_Area</vt:lpstr>
      <vt:lpstr>Jul!Print_Area</vt:lpstr>
      <vt:lpstr>Jun!Print_Area</vt:lpstr>
      <vt:lpstr>Mar!Print_Area</vt:lpstr>
      <vt:lpstr>May!Print_Area</vt:lpstr>
      <vt:lpstr>startday</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Calendar Template</dc:title>
  <dc:creator>Vertex42.com</dc:creator>
  <dc:description>(c) 2007-2014 Vertex42 LLC. All Rights Reserved.</dc:description>
  <cp:lastModifiedBy>Cody, Nicholas J</cp:lastModifiedBy>
  <cp:lastPrinted>2018-05-21T15:55:37Z</cp:lastPrinted>
  <dcterms:created xsi:type="dcterms:W3CDTF">2007-03-07T00:27:45Z</dcterms:created>
  <dcterms:modified xsi:type="dcterms:W3CDTF">2018-06-12T18:18:09Z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2007-2014 Vertex42 LLC</vt:lpwstr>
  </property>
  <property fmtid="{D5CDD505-2E9C-101B-9397-08002B2CF9AE}" pid="3" name="Version">
    <vt:lpwstr>2.2.0</vt:lpwstr>
  </property>
  <property fmtid="{D5CDD505-2E9C-101B-9397-08002B2CF9AE}" pid="4" name="SV_QUERY_LIST_4F35BF76-6C0D-4D9B-82B2-816C12CF3733">
    <vt:lpwstr>empty_477D106A-C0D6-4607-AEBD-E2C9D60EA279</vt:lpwstr>
  </property>
</Properties>
</file>