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showInkAnnotation="0" codeName="ThisWorkbook"/>
  <mc:AlternateContent xmlns:mc="http://schemas.openxmlformats.org/markup-compatibility/2006">
    <mc:Choice Requires="x15">
      <x15ac:absPath xmlns:x15ac="http://schemas.microsoft.com/office/spreadsheetml/2010/11/ac" url="C:\Users\nic843\Documents\Website FIles\"/>
    </mc:Choice>
  </mc:AlternateContent>
  <xr:revisionPtr revIDLastSave="0" documentId="8_{F1D74398-3CA3-4DE5-93A5-1FC4F90604CF}" xr6:coauthVersionLast="31" xr6:coauthVersionMax="31" xr10:uidLastSave="{00000000-0000-0000-0000-000000000000}"/>
  <bookViews>
    <workbookView xWindow="0" yWindow="0" windowWidth="20490" windowHeight="7455" firstSheet="5" activeTab="5" xr2:uid="{00000000-000D-0000-FFFF-FFFF00000000}"/>
  </bookViews>
  <sheets>
    <sheet name="Jan" sheetId="2" state="hidden" r:id="rId1"/>
    <sheet name="Feb" sheetId="9" state="hidden" r:id="rId2"/>
    <sheet name="Mar" sheetId="10" state="hidden" r:id="rId3"/>
    <sheet name="Apr" sheetId="11" state="hidden" r:id="rId4"/>
    <sheet name="May" sheetId="12" state="hidden" r:id="rId5"/>
    <sheet name="Jun" sheetId="13" r:id="rId6"/>
    <sheet name="Jul" sheetId="14" r:id="rId7"/>
    <sheet name="Aug" sheetId="15" r:id="rId8"/>
    <sheet name="Sheet1" sheetId="18" state="hidden" r:id="rId9"/>
    <sheet name="©" sheetId="8" state="hidden" r:id="rId10"/>
  </sheets>
  <definedNames>
    <definedName name="_xlnm.Print_Area" localSheetId="3">Apr!$A$4:$N$42</definedName>
    <definedName name="_xlnm.Print_Area" localSheetId="7">Aug!$A$1:$N$35</definedName>
    <definedName name="_xlnm.Print_Area" localSheetId="1">Feb!$A$4:$N$42</definedName>
    <definedName name="_xlnm.Print_Area" localSheetId="0">Jan!$A$4:$N$42</definedName>
    <definedName name="_xlnm.Print_Area" localSheetId="6">Jul!$A$4:$N$41</definedName>
    <definedName name="_xlnm.Print_Area" localSheetId="5">Jun!$A$4:$N$35</definedName>
    <definedName name="_xlnm.Print_Area" localSheetId="2">Mar!$A$4:$N$42</definedName>
    <definedName name="_xlnm.Print_Area" localSheetId="4">May!$A$1:$N$26</definedName>
    <definedName name="startday">Jan!$J$2</definedName>
    <definedName name="valuevx">42.314159</definedName>
  </definedNames>
  <calcPr calcId="179017"/>
</workbook>
</file>

<file path=xl/calcChain.xml><?xml version="1.0" encoding="utf-8"?>
<calcChain xmlns="http://schemas.openxmlformats.org/spreadsheetml/2006/main">
  <c r="B5" i="2" l="1"/>
  <c r="B5" i="9"/>
  <c r="B5" i="15"/>
  <c r="A7" i="15"/>
  <c r="C7" i="15"/>
  <c r="E7" i="15"/>
  <c r="G7" i="15"/>
  <c r="I7" i="15"/>
  <c r="K7" i="15"/>
  <c r="M7" i="15"/>
  <c r="A13" i="15"/>
  <c r="A7" i="9"/>
  <c r="C7" i="9"/>
  <c r="E7" i="9"/>
  <c r="G7" i="9"/>
  <c r="I7" i="9"/>
  <c r="K7" i="9"/>
  <c r="M7" i="9"/>
  <c r="A13" i="9"/>
  <c r="B5" i="13"/>
  <c r="A7" i="13"/>
  <c r="C7" i="13"/>
  <c r="E7" i="13"/>
  <c r="G7" i="13"/>
  <c r="I7" i="13"/>
  <c r="B5" i="14"/>
  <c r="A4" i="14"/>
  <c r="B5" i="11"/>
  <c r="B2" i="12"/>
  <c r="A7" i="2"/>
  <c r="C7" i="2"/>
  <c r="E7" i="2"/>
  <c r="G7" i="2"/>
  <c r="I7" i="2"/>
  <c r="K7" i="2"/>
  <c r="M7" i="2"/>
  <c r="A13" i="2"/>
  <c r="K7" i="13"/>
  <c r="M7" i="13"/>
  <c r="A12" i="13"/>
  <c r="A6" i="13"/>
  <c r="C4" i="12"/>
  <c r="E4" i="12"/>
  <c r="G4" i="12"/>
  <c r="I4" i="12"/>
  <c r="K4" i="12"/>
  <c r="M4" i="12"/>
  <c r="A9" i="12"/>
  <c r="C9" i="12"/>
  <c r="E9" i="12"/>
  <c r="G9" i="12"/>
  <c r="A1" i="12"/>
  <c r="A4" i="9"/>
  <c r="A4" i="13"/>
  <c r="A4" i="2"/>
  <c r="C12" i="13"/>
  <c r="E3" i="12"/>
  <c r="A4" i="15"/>
  <c r="A7" i="14"/>
  <c r="C7" i="14"/>
  <c r="E7" i="14"/>
  <c r="G7" i="14"/>
  <c r="I7" i="14"/>
  <c r="K7" i="14"/>
  <c r="M7" i="14"/>
  <c r="A14" i="14"/>
  <c r="C14" i="14"/>
  <c r="C13" i="2"/>
  <c r="A6" i="2"/>
  <c r="E12" i="13"/>
  <c r="C6" i="13"/>
  <c r="G3" i="12"/>
  <c r="I9" i="12"/>
  <c r="A3" i="12"/>
  <c r="C3" i="12"/>
  <c r="C13" i="9"/>
  <c r="A6" i="9"/>
  <c r="A6" i="15"/>
  <c r="C13" i="15"/>
  <c r="A4" i="11"/>
  <c r="A7" i="11"/>
  <c r="C7" i="11"/>
  <c r="E7" i="11"/>
  <c r="G7" i="11"/>
  <c r="I7" i="11"/>
  <c r="K7" i="11"/>
  <c r="M7" i="11"/>
  <c r="A13" i="11"/>
  <c r="B5" i="10"/>
  <c r="A6" i="14"/>
  <c r="C13" i="11"/>
  <c r="A6" i="11"/>
  <c r="K9" i="12"/>
  <c r="I3" i="12"/>
  <c r="E13" i="9"/>
  <c r="C6" i="9"/>
  <c r="C6" i="2"/>
  <c r="E13" i="2"/>
  <c r="E13" i="15"/>
  <c r="C6" i="15"/>
  <c r="A4" i="10"/>
  <c r="A7" i="10"/>
  <c r="C7" i="10"/>
  <c r="E7" i="10"/>
  <c r="G7" i="10"/>
  <c r="I7" i="10"/>
  <c r="K7" i="10"/>
  <c r="M7" i="10"/>
  <c r="A13" i="10"/>
  <c r="E6" i="13"/>
  <c r="G12" i="13"/>
  <c r="E14" i="14"/>
  <c r="C6" i="14"/>
  <c r="G6" i="13"/>
  <c r="I12" i="13"/>
  <c r="A6" i="10"/>
  <c r="C13" i="10"/>
  <c r="E6" i="2"/>
  <c r="G13" i="2"/>
  <c r="E6" i="14"/>
  <c r="G14" i="14"/>
  <c r="M9" i="12"/>
  <c r="K3" i="12"/>
  <c r="E6" i="15"/>
  <c r="G13" i="15"/>
  <c r="E6" i="9"/>
  <c r="G13" i="9"/>
  <c r="E13" i="11"/>
  <c r="C6" i="11"/>
  <c r="G6" i="15"/>
  <c r="I13" i="15"/>
  <c r="E13" i="10"/>
  <c r="C6" i="10"/>
  <c r="I6" i="13"/>
  <c r="K12" i="13"/>
  <c r="G6" i="14"/>
  <c r="I14" i="14"/>
  <c r="E6" i="11"/>
  <c r="G13" i="11"/>
  <c r="G6" i="9"/>
  <c r="I13" i="9"/>
  <c r="G6" i="2"/>
  <c r="I13" i="2"/>
  <c r="M3" i="12"/>
  <c r="A14" i="12"/>
  <c r="C14" i="12"/>
  <c r="E14" i="12"/>
  <c r="G14" i="12"/>
  <c r="I14" i="12"/>
  <c r="K14" i="12"/>
  <c r="M14" i="12"/>
  <c r="A18" i="12"/>
  <c r="C18" i="12"/>
  <c r="E18" i="12"/>
  <c r="G18" i="12"/>
  <c r="I18" i="12"/>
  <c r="K18" i="12"/>
  <c r="M18" i="12"/>
  <c r="A21" i="12"/>
  <c r="C21" i="12"/>
  <c r="E21" i="12"/>
  <c r="G21" i="12"/>
  <c r="I21" i="12"/>
  <c r="K21" i="12"/>
  <c r="M21" i="12"/>
  <c r="I6" i="9"/>
  <c r="K13" i="9"/>
  <c r="I13" i="11"/>
  <c r="G6" i="11"/>
  <c r="I6" i="15"/>
  <c r="K13" i="15"/>
  <c r="K14" i="14"/>
  <c r="I6" i="14"/>
  <c r="G13" i="10"/>
  <c r="E6" i="10"/>
  <c r="K13" i="2"/>
  <c r="I6" i="2"/>
  <c r="M12" i="13"/>
  <c r="K6" i="13"/>
  <c r="M14" i="14"/>
  <c r="K6" i="14"/>
  <c r="M13" i="15"/>
  <c r="K6" i="15"/>
  <c r="K6" i="9"/>
  <c r="M13" i="9"/>
  <c r="M13" i="2"/>
  <c r="K6" i="2"/>
  <c r="I6" i="11"/>
  <c r="K13" i="11"/>
  <c r="A17" i="13"/>
  <c r="C17" i="13"/>
  <c r="E17" i="13"/>
  <c r="G17" i="13"/>
  <c r="I17" i="13"/>
  <c r="K17" i="13"/>
  <c r="M17" i="13"/>
  <c r="A21" i="13"/>
  <c r="C21" i="13"/>
  <c r="E21" i="13"/>
  <c r="G21" i="13"/>
  <c r="I21" i="13"/>
  <c r="K21" i="13"/>
  <c r="M21" i="13"/>
  <c r="A26" i="13"/>
  <c r="C26" i="13"/>
  <c r="E26" i="13"/>
  <c r="G26" i="13"/>
  <c r="I26" i="13"/>
  <c r="K26" i="13"/>
  <c r="M26" i="13"/>
  <c r="A32" i="13"/>
  <c r="M6" i="13"/>
  <c r="G6" i="10"/>
  <c r="I13" i="10"/>
  <c r="M6" i="15"/>
  <c r="A16" i="15"/>
  <c r="C16" i="15"/>
  <c r="E16" i="15"/>
  <c r="G16" i="15"/>
  <c r="I16" i="15"/>
  <c r="K16" i="15"/>
  <c r="M16" i="15"/>
  <c r="A22" i="15"/>
  <c r="C22" i="15"/>
  <c r="E22" i="15"/>
  <c r="G22" i="15"/>
  <c r="I22" i="15"/>
  <c r="K22" i="15"/>
  <c r="M22" i="15"/>
  <c r="A27" i="15"/>
  <c r="C27" i="15"/>
  <c r="E27" i="15"/>
  <c r="G27" i="15"/>
  <c r="I27" i="15"/>
  <c r="K27" i="15"/>
  <c r="M27" i="15"/>
  <c r="A32" i="15"/>
  <c r="C32" i="15"/>
  <c r="A19" i="9"/>
  <c r="C19" i="9"/>
  <c r="E19" i="9"/>
  <c r="G19" i="9"/>
  <c r="I19" i="9"/>
  <c r="K19" i="9"/>
  <c r="M19" i="9"/>
  <c r="A25" i="9"/>
  <c r="C25" i="9"/>
  <c r="E25" i="9"/>
  <c r="G25" i="9"/>
  <c r="I25" i="9"/>
  <c r="K25" i="9"/>
  <c r="M25" i="9"/>
  <c r="A31" i="9"/>
  <c r="C31" i="9"/>
  <c r="E31" i="9"/>
  <c r="G31" i="9"/>
  <c r="I31" i="9"/>
  <c r="K31" i="9"/>
  <c r="M31" i="9"/>
  <c r="A37" i="9"/>
  <c r="C37" i="9"/>
  <c r="M6" i="9"/>
  <c r="M6" i="2"/>
  <c r="A19" i="2"/>
  <c r="C19" i="2"/>
  <c r="E19" i="2"/>
  <c r="G19" i="2"/>
  <c r="I19" i="2"/>
  <c r="K19" i="2"/>
  <c r="M19" i="2"/>
  <c r="A25" i="2"/>
  <c r="C25" i="2"/>
  <c r="E25" i="2"/>
  <c r="G25" i="2"/>
  <c r="I25" i="2"/>
  <c r="K25" i="2"/>
  <c r="M25" i="2"/>
  <c r="A31" i="2"/>
  <c r="C31" i="2"/>
  <c r="E31" i="2"/>
  <c r="G31" i="2"/>
  <c r="I31" i="2"/>
  <c r="K31" i="2"/>
  <c r="M31" i="2"/>
  <c r="A37" i="2"/>
  <c r="C37" i="2"/>
  <c r="I6" i="10"/>
  <c r="K13" i="10"/>
  <c r="K6" i="11"/>
  <c r="M13" i="11"/>
  <c r="M6" i="14"/>
  <c r="A22" i="14"/>
  <c r="C22" i="14"/>
  <c r="E22" i="14"/>
  <c r="G22" i="14"/>
  <c r="I22" i="14"/>
  <c r="K22" i="14"/>
  <c r="M22" i="14"/>
  <c r="A28" i="14"/>
  <c r="C28" i="14"/>
  <c r="E28" i="14"/>
  <c r="G28" i="14"/>
  <c r="I28" i="14"/>
  <c r="K28" i="14"/>
  <c r="M28" i="14"/>
  <c r="A33" i="14"/>
  <c r="C33" i="14"/>
  <c r="E33" i="14"/>
  <c r="G33" i="14"/>
  <c r="I33" i="14"/>
  <c r="K33" i="14"/>
  <c r="M33" i="14"/>
  <c r="A38" i="14"/>
  <c r="C38" i="14"/>
  <c r="A19" i="11"/>
  <c r="C19" i="11"/>
  <c r="E19" i="11"/>
  <c r="G19" i="11"/>
  <c r="I19" i="11"/>
  <c r="K19" i="11"/>
  <c r="M19" i="11"/>
  <c r="A25" i="11"/>
  <c r="C25" i="11"/>
  <c r="E25" i="11"/>
  <c r="G25" i="11"/>
  <c r="I25" i="11"/>
  <c r="K25" i="11"/>
  <c r="M25" i="11"/>
  <c r="A31" i="11"/>
  <c r="C31" i="11"/>
  <c r="E31" i="11"/>
  <c r="G31" i="11"/>
  <c r="I31" i="11"/>
  <c r="K31" i="11"/>
  <c r="M31" i="11"/>
  <c r="A37" i="11"/>
  <c r="C37" i="11"/>
  <c r="M6" i="11"/>
  <c r="M13" i="10"/>
  <c r="K6" i="10"/>
  <c r="M6" i="10"/>
  <c r="A19" i="10"/>
  <c r="C19" i="10"/>
  <c r="E19" i="10"/>
  <c r="G19" i="10"/>
  <c r="I19" i="10"/>
  <c r="K19" i="10"/>
  <c r="M19" i="10"/>
  <c r="A25" i="10"/>
  <c r="C25" i="10"/>
  <c r="E25" i="10"/>
  <c r="G25" i="10"/>
  <c r="I25" i="10"/>
  <c r="K25" i="10"/>
  <c r="M25" i="10"/>
  <c r="A31" i="10"/>
  <c r="C31" i="10"/>
  <c r="E31" i="10"/>
  <c r="G31" i="10"/>
  <c r="I31" i="10"/>
  <c r="K31" i="10"/>
  <c r="M31" i="10"/>
  <c r="A37" i="10"/>
  <c r="C37" i="10"/>
</calcChain>
</file>

<file path=xl/sharedStrings.xml><?xml version="1.0" encoding="utf-8"?>
<sst xmlns="http://schemas.openxmlformats.org/spreadsheetml/2006/main" count="136" uniqueCount="110">
  <si>
    <t>Monthly Calendar Template</t>
  </si>
  <si>
    <t>http://www.vertex42.com/licensing/EULA_privateuse.html</t>
  </si>
  <si>
    <t>http://www.vertex42.com/calendars/monthly-calendar.html</t>
  </si>
  <si>
    <t>1:Sun,2:Mon</t>
  </si>
  <si>
    <t>Date:</t>
  </si>
  <si>
    <t>© 2011-2014 Vertex42 LLC</t>
  </si>
  <si>
    <t>Calendar Templates by Vertex42.com</t>
  </si>
  <si>
    <t>http://www.vertex42.com/calendars/</t>
  </si>
  <si>
    <t>© 2014 Vertex42 LLC. Free to print.</t>
  </si>
  <si>
    <t>By Vertex42.com</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</si>
  <si>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</si>
  <si>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</si>
  <si>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</si>
  <si>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</si>
  <si>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r>
      <rPr>
        <b/>
        <sz val="12"/>
        <color theme="1"/>
        <rFont val="Arial"/>
        <family val="2"/>
      </rPr>
      <t>Do not delete this worksheet.</t>
    </r>
    <r>
      <rPr>
        <sz val="12"/>
        <rFont val="Arial"/>
        <family val="2"/>
      </rPr>
      <t xml:space="preserve"> If necessary, you may hide it by right-clicking on the tab and selecting Hide.</t>
    </r>
  </si>
  <si>
    <t>Notes</t>
  </si>
  <si>
    <t>Year:</t>
  </si>
  <si>
    <t>Start Day:</t>
  </si>
  <si>
    <t>SOFT JULY CLOSE</t>
  </si>
  <si>
    <t>PWC INTERIM /AUDIT PLANNING</t>
  </si>
  <si>
    <t>HOLIDAY</t>
  </si>
  <si>
    <t>Data Warehouse updated for 5th Closing Results @ 9AM</t>
  </si>
  <si>
    <t>Data Warehouse updated for 3rd Closing Results @ 9AM</t>
  </si>
  <si>
    <t>Data Warehouse updated for 2nd Closing Results @ 9AM</t>
  </si>
  <si>
    <t>Data Warehouse updated for 1st Closing Results @ 9AM</t>
  </si>
  <si>
    <t>WR reports with advance settlements accompanied by checks to Reimbursements &amp; Card Services - 5PM</t>
  </si>
  <si>
    <t>Online vendor form for new vendors or for changes to existing ones approved in Oracle - 5PM</t>
  </si>
  <si>
    <t>1st Closing Sponsored Funds Cost Transfer Requests to OSP by 10AM</t>
  </si>
  <si>
    <t>Cutoff date for customer set up w/ Central A/R Billing - 4PM</t>
  </si>
  <si>
    <t>1st Closing G/L Feed Deadline 5PM</t>
  </si>
  <si>
    <t>Central A/R Feeds Entered into A/R System by 4PM</t>
  </si>
  <si>
    <t>A/R Invoices &amp; Credit Memos Entered by Tubs into A/R System by 4PM</t>
  </si>
  <si>
    <t>2nd Closing G/L Feed Deadline 5PM</t>
  </si>
  <si>
    <t>Data Warehouse updated for 4th Closing Results @ 9AM</t>
  </si>
  <si>
    <t>3rd Closing Sponsored Funds Cost Transfer Requests to OSP by 10AM</t>
  </si>
  <si>
    <t>*Note: Treasurer's Distribution Timing contingent on receipt of data from Harvard Management Company</t>
  </si>
  <si>
    <t>*Note: Tubs may enter MANUAL Journal Vouchers up until this time (including interdepartmental JVs)</t>
  </si>
  <si>
    <t>FINAL JULY CLOSE
(PRELIMINARY)</t>
  </si>
  <si>
    <t>Requests for payments to be made in a foreign currency entered and approved by tub with related invoices to A/P by 12PM</t>
  </si>
  <si>
    <t>Massachusetts Taxable Sales Deposit Forms for 6/23 thru 6/30 to Cash Receipts by 12PM</t>
  </si>
  <si>
    <r>
      <rPr>
        <b/>
        <sz val="10"/>
        <rFont val="Arial"/>
        <family val="2"/>
      </rPr>
      <t xml:space="preserve">*Q4 Deliverables from Tubs include the following items: </t>
    </r>
    <r>
      <rPr>
        <sz val="10"/>
        <rFont val="Arial"/>
        <family val="2"/>
      </rPr>
      <t xml:space="preserve">
(1) Income/Expense Flux** - Greater Than or Equal to $500K &amp; 10% (Large Tubs), Greater Than or Equal to $250K &amp; 10% (Small Tubs). If the fluctuation is greater than or equal to $1M for a line item, provide an explanation regardless of % change (applicable for YE only)
(2) Balance Sheet Flux (including Fixed Asset o/c) - Greater Than or Equal to $500K &amp; 10% (Large Tubs), Greater Than or Equal to $250K &amp; 10% (Small Tubs). If the fluctuation is greater than or equal to $1M for a line item, provide an explanation regardless of % change (applicable for YE only)
(3) Student Income Template
(4) Q4 Quarterly Checklist
(5) Salary &amp; Wage Template
(6) Reconciliations for all Balance Sheet Accounts w/ Balances Exceeding $1M (including Fixed Assets)
**Note: All Salaries &amp; Wages expense line items must be fluxed regardless of whether they meet the above thresholds in accordance w/ Internal Controls; however, please utilize quarterly thresholds above for components of "All Other Salaries &amp; Wages"; FAR may request tubs provide fluxes for additional line items if they are deemed significant contributors to overall University flux. </t>
    </r>
  </si>
  <si>
    <t xml:space="preserve">Requests for payments via ACH entered/approved online in HCOM with related invoices to Cash Management by 5PM
</t>
  </si>
  <si>
    <t>US Wire transfers: HCOM requests entered and approved online by tubs; related invoices to Cash Management by 5PM</t>
  </si>
  <si>
    <r>
      <rPr>
        <sz val="28"/>
        <color rgb="FFFF0000"/>
        <rFont val="Trebuchet MS"/>
        <family val="2"/>
        <scheme val="minor"/>
      </rPr>
      <t>H</t>
    </r>
    <r>
      <rPr>
        <sz val="28"/>
        <color rgb="FFFFFFFF"/>
        <rFont val="Trebuchet MS"/>
        <family val="2"/>
        <scheme val="minor"/>
      </rPr>
      <t>O</t>
    </r>
    <r>
      <rPr>
        <sz val="28"/>
        <color theme="4"/>
        <rFont val="Trebuchet MS"/>
        <family val="2"/>
        <scheme val="minor"/>
      </rPr>
      <t>L</t>
    </r>
    <r>
      <rPr>
        <sz val="28"/>
        <color rgb="FFFF0000"/>
        <rFont val="Trebuchet MS"/>
        <family val="2"/>
        <scheme val="minor"/>
      </rPr>
      <t>I</t>
    </r>
    <r>
      <rPr>
        <sz val="28"/>
        <color rgb="FFFFFFFF"/>
        <rFont val="Trebuchet MS"/>
        <family val="2"/>
        <scheme val="minor"/>
      </rPr>
      <t>D</t>
    </r>
    <r>
      <rPr>
        <sz val="28"/>
        <color theme="4"/>
        <rFont val="Trebuchet MS"/>
        <family val="2"/>
        <scheme val="minor"/>
      </rPr>
      <t>A</t>
    </r>
    <r>
      <rPr>
        <sz val="28"/>
        <color rgb="FFFF0000"/>
        <rFont val="Trebuchet MS"/>
        <family val="2"/>
        <scheme val="minor"/>
      </rPr>
      <t xml:space="preserve">Y </t>
    </r>
  </si>
  <si>
    <t>Journal all salary transactions coded to Activity 799599 to proper Activity</t>
  </si>
  <si>
    <t>FY17 SPECTRA closed</t>
  </si>
  <si>
    <t>FY18 SPECTRA entries begin</t>
  </si>
  <si>
    <t>Review Gift and Endowment Fund Balances; Any funds to be closed, forward request to Keith Bitely by Noon May 19th</t>
  </si>
  <si>
    <t>Web Reimbursement Travel Authorization Forms (WR-TAFs) approved and ticketed - 5PM</t>
  </si>
  <si>
    <t>New Gift receipt information to Linda Kuros by 5pm</t>
  </si>
  <si>
    <t xml:space="preserve">Credit Vouchers to Cash Receipts by 4PM
</t>
  </si>
  <si>
    <t>Credit Card Gifts must be charged to Donors by 11:59pm</t>
  </si>
  <si>
    <t>Journals processed by finjrnl for 1st close received by Noon</t>
  </si>
  <si>
    <t>Journals processed by finjrnl for 2nd close received by Noon</t>
  </si>
  <si>
    <t>April journal entries posted by 9AM</t>
  </si>
  <si>
    <t>May journal entries posted by 9AM</t>
  </si>
  <si>
    <t>May journal entries processed by finjrnl received by Noon</t>
  </si>
  <si>
    <t>April journal entries processed by finjrnl received by Noon</t>
  </si>
  <si>
    <t>Final invoices for FY18 entered &amp; approved by tubs, related invoices to AP by 5 pm</t>
  </si>
  <si>
    <t>All 2018 AP invoice Data in OBI/HDW</t>
  </si>
  <si>
    <t>AP Adjustments for Fixed Assets in HCOM by 5pm</t>
  </si>
  <si>
    <t>ADS begins posting of FY19 gifts into Advance.</t>
  </si>
  <si>
    <t>Voided/Stopped and re-deposited checks to Cash Management - 12PM
FY18 Reimbursements to Reimbursement &amp; Card Services by 5PM</t>
  </si>
  <si>
    <t>Deferred Revenue posted in GL for revenue received in FY18 for FY19 activities</t>
  </si>
  <si>
    <t>Actuals Data June 1-July 6 available in HUBS REPORTING APPLICATION @ 9AM</t>
  </si>
  <si>
    <t>Actuals Data July 7-July 13 available in HUBS REPORTING APPLICATION @ 9AM</t>
  </si>
  <si>
    <t>Actuals Data July 14 -July 20 available in HUBS REPORTING APPLICATION @ 9AM</t>
  </si>
  <si>
    <t>Actuals Data July 21 -July 27 available in HUBS REPORTING APPLICATION @ 9AM</t>
  </si>
  <si>
    <t>Final ADS Advance feed of FY18 gifts into GL.</t>
  </si>
  <si>
    <t>Last day ADS to process FY18 Gifts into Advance 3pm</t>
  </si>
  <si>
    <t>All Journal Entries posted by the Office of the Controller in Central Administration</t>
  </si>
  <si>
    <t>3rd Closing G/L Feed Deadline 5PM</t>
  </si>
  <si>
    <t>Gift Assessments on June expenses posted</t>
  </si>
  <si>
    <t>2nd Close Journals posted by 2pm</t>
  </si>
  <si>
    <t>1st Close Journals posted by 2pm</t>
  </si>
  <si>
    <t>Internal Billing Posting deadline</t>
  </si>
  <si>
    <t>Gift assessment on 7/19 to 7/21 expenses  posted</t>
  </si>
  <si>
    <t xml:space="preserve">* PCard Note: The Date for transactions loaded into settlement system is not the same as the transaction date. There is no way to determine a final day on which users can make Pcard purchases and assure those transactions will be swept into FY2018 since timing is dependent on vendors and other factors. </t>
  </si>
  <si>
    <t>2nd Closing Sponsored Funds Cost Transfer Requests to OSP 10AM</t>
  </si>
  <si>
    <t>TLX Macro version 4.5.1 (2-6-18) and latest Web ADI Template
 (1-24-18) available on finance.fas.harvard.edu</t>
  </si>
  <si>
    <t>Gift assessment on 7/5 to 7/8 expenses  posted</t>
  </si>
  <si>
    <t>Gift assessment on 7/16 to 7/18 expenses  posted</t>
  </si>
  <si>
    <t>AP Accrual information from FAS Core, Museums and Interfaculty Initiatives 
(Tubs 370, 385 and 420) due 4pm</t>
  </si>
  <si>
    <t>July 1, 2018 Reappoinment processing deadline in ASPERIN/Aurora</t>
  </si>
  <si>
    <t xml:space="preserve">PCARD Sweep 3PM
(transactions loaded 6/18-6/14)* </t>
  </si>
  <si>
    <t>A/P Special Handling request to AP by 5PM</t>
  </si>
  <si>
    <t xml:space="preserve">PCARD Sweep 3PM
(transactions loaded 6/15-6/21)* </t>
  </si>
  <si>
    <t xml:space="preserve">PCARD Final Sweep 3PM
(transactions loaded 6/22-6/28)* </t>
  </si>
  <si>
    <t>AP Data through June 22nd in OBI/HDW</t>
  </si>
  <si>
    <t>Last day for Tub Finance Offices Journal Entries</t>
  </si>
  <si>
    <t>Actuals Data July 28  -August 1 available in HUBS REPORTING APPLICATION  @ 9AM</t>
  </si>
  <si>
    <t>FY19 Treasurer's Distribution*</t>
  </si>
  <si>
    <t>FY19 BALANCE FORWARDS</t>
  </si>
  <si>
    <t>FY19 Endowment AEA posted</t>
  </si>
  <si>
    <t>Mass Taxable Sales Deposit forms for deposits made thru June 21 to Cash Receipts by 4PM
Credit Vouchers with validated deposit slips for deposits made thru June 21 to Cash Receipts by 4PM</t>
  </si>
  <si>
    <t>FY19 SPECTRA Arts and Humanities Supplemental Salary submitted to Humanities Faculty Services Manager by 5pm</t>
  </si>
  <si>
    <t>FY19 SPECTRA Science and Social Science Supplemental Salary requests forwarded to FAS by 5pm</t>
  </si>
  <si>
    <t>Reports submitted and approved in Concur 5PM</t>
  </si>
  <si>
    <t>Credit Vouchers w/ valid deposit slips for 6/22 and 6/29 to Cash Receipts by 12PM</t>
  </si>
  <si>
    <t>AP Adjustments in Fixed Assets Approved by Noon</t>
  </si>
  <si>
    <t>Notify FAS Finance of any Asset Impairment</t>
  </si>
  <si>
    <t>Notify FAS Finance of any WIP Assets Placed in Service</t>
  </si>
  <si>
    <t>Year End Review Session 10-12
Forum Room, Lamont Library</t>
  </si>
  <si>
    <r>
      <rPr>
        <b/>
        <i/>
        <sz val="16"/>
        <color theme="9" tint="-0.249977111117893"/>
        <rFont val="Arial Narrow"/>
        <family val="2"/>
      </rPr>
      <t>TLX Macro version 4.5.1 (2-6-18) and latest Web ADI Template (1-24-18) available on finance.fas.harvard.edu</t>
    </r>
    <r>
      <rPr>
        <b/>
        <i/>
        <sz val="16"/>
        <color rgb="FF0000FF"/>
        <rFont val="Arial Narrow"/>
        <family val="2"/>
      </rPr>
      <t xml:space="preserve">
*AOTR- AdminOps Training Room CGIS Knafel Building 1737 Cambridge Street Sub-Basement</t>
    </r>
  </si>
  <si>
    <t>Fixed Assets: Mass Addtions queue cleared; all transactions posted to either a capital of CIP Assets by 5pm</t>
  </si>
  <si>
    <t>AP Accrual Clinic
10-12 / AOTR*</t>
  </si>
  <si>
    <t>Year End Drop-In Session
10-12 / AOTR*</t>
  </si>
  <si>
    <t>Gift assessment on 7/9 to 7/15 expenses  posted</t>
  </si>
  <si>
    <t>Last day for FCOR, Museums and IFI Department Journal Entries</t>
  </si>
  <si>
    <t>Last FY18 Salary posted to GL with June FY18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</si>
</sst>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numFmt numFmtId="165" formatCode="mmmm\ yyyy"/>
    <numFmt numFmtId="166" formatCode="dddd"/>
  </numFmts>
  <fonts count="85" x14ac:knownFonts="1">
    <font>
      <sz val="10"/>
      <name val="Arial"/>
      <family val="2"/>
    </font>
    <font>
      <u/>
      <sz val="10"/>
      <color indexed="12"/>
      <name val="Verdana"/>
      <family val="2"/>
    </font>
    <font>
      <sz val="8"/>
      <color indexed="16"/>
      <name val="Verdana"/>
      <family val="2"/>
    </font>
    <font>
      <sz val="8"/>
      <name val="Arial"/>
      <family val="2"/>
    </font>
    <font>
      <sz val="8"/>
      <name val="Verdana"/>
      <family val="2"/>
    </font>
    <font>
      <sz val="8"/>
      <name val="Tahoma"/>
      <family val="2"/>
    </font>
    <font>
      <b/>
      <sz val="12"/>
      <name val="Arial"/>
      <family val="2"/>
    </font>
    <font>
      <sz val="12"/>
      <name val="Arial"/>
      <family val="2"/>
    </font>
    <font>
      <sz val="10"/>
      <name val="Arial"/>
      <family val="2"/>
    </font>
    <font>
      <sz val="9"/>
      <name val="Trebuchet MS"/>
      <family val="1"/>
      <scheme val="minor"/>
    </font>
    <font>
      <sz val="8"/>
      <name val="Trebuchet MS"/>
      <family val="1"/>
      <scheme val="minor"/>
    </font>
    <font>
      <sz val="10"/>
      <name val="Trebuchet MS"/>
      <family val="1"/>
      <scheme val="minor"/>
    </font>
    <font>
      <b/>
      <sz val="14"/>
      <name val="Arial"/>
      <family val="2"/>
      <scheme val="major"/>
    </font>
    <font>
      <u/>
      <sz val="12"/>
      <color indexed="12"/>
      <name val="Arial"/>
      <family val="2"/>
    </font>
    <font>
      <b/>
      <sz val="12"/>
      <color theme="0"/>
      <name val="Arial"/>
      <family val="1"/>
      <scheme val="major"/>
    </font>
    <font>
      <b/>
      <sz val="12"/>
      <name val="Arial"/>
      <family val="1"/>
      <scheme val="major"/>
    </font>
    <font>
      <sz val="48"/>
      <color theme="4"/>
      <name val="Arial"/>
      <family val="1"/>
      <scheme val="major"/>
    </font>
    <font>
      <sz val="9"/>
      <color theme="4"/>
      <name val="Trebuchet MS"/>
      <family val="1"/>
      <scheme val="minor"/>
    </font>
    <font>
      <i/>
      <sz val="8"/>
      <name val="Arial"/>
      <family val="2"/>
    </font>
    <font>
      <sz val="8"/>
      <color rgb="FF777777"/>
      <name val="Tahoma"/>
      <family val="2"/>
    </font>
    <font>
      <sz val="8"/>
      <color theme="1" tint="0.499984740745262"/>
      <name val="Tahoma"/>
      <family val="2"/>
    </font>
    <font>
      <sz val="10"/>
      <color theme="0" tint="-0.499984740745262"/>
      <name val="Trebuchet MS"/>
      <family val="1"/>
      <scheme val="minor"/>
    </font>
    <font>
      <sz val="18"/>
      <color theme="4"/>
      <name val="Arial"/>
      <family val="2"/>
    </font>
    <font>
      <sz val="11"/>
      <name val="Arial"/>
      <family val="2"/>
    </font>
    <font>
      <b/>
      <sz val="12"/>
      <color theme="1"/>
      <name val="Arial"/>
      <family val="2"/>
    </font>
    <font>
      <sz val="10"/>
      <color theme="4" tint="-0.249977111117893"/>
      <name val="Trebuchet MS"/>
      <family val="2"/>
      <scheme val="minor"/>
    </font>
    <font>
      <b/>
      <sz val="8"/>
      <color theme="4"/>
      <name val="Arial"/>
      <family val="2"/>
    </font>
    <font>
      <sz val="9"/>
      <color rgb="FFFF0000"/>
      <name val="Trebuchet MS"/>
      <family val="1"/>
      <scheme val="minor"/>
    </font>
    <font>
      <b/>
      <sz val="10"/>
      <color rgb="FF0000FF"/>
      <name val="Arial Narrow"/>
      <family val="2"/>
    </font>
    <font>
      <b/>
      <sz val="10"/>
      <name val="Arial Narrow"/>
      <family val="2"/>
    </font>
    <font>
      <sz val="10"/>
      <name val="Arial Narrow"/>
      <family val="2"/>
    </font>
    <font>
      <b/>
      <sz val="10"/>
      <color rgb="FFFF0000"/>
      <name val="Arial Narrow"/>
      <family val="2"/>
    </font>
    <font>
      <b/>
      <sz val="10"/>
      <name val="Arial"/>
      <family val="2"/>
    </font>
    <font>
      <b/>
      <sz val="10"/>
      <color rgb="FF7030A0"/>
      <name val="Arial Narrow"/>
      <family val="2"/>
    </font>
    <font>
      <b/>
      <i/>
      <sz val="10"/>
      <name val="Trebuchet MS"/>
      <family val="2"/>
      <scheme val="minor"/>
    </font>
    <font>
      <sz val="10"/>
      <color rgb="FFFF0000"/>
      <name val="Arial"/>
      <family val="2"/>
    </font>
    <font>
      <b/>
      <sz val="20"/>
      <color rgb="FFFF0000"/>
      <name val="Trebuchet MS"/>
      <family val="2"/>
      <scheme val="minor"/>
    </font>
    <font>
      <b/>
      <sz val="10"/>
      <color rgb="FF00B050"/>
      <name val="Arial Narrow"/>
      <family val="2"/>
    </font>
    <font>
      <sz val="28"/>
      <color rgb="FFFF0000"/>
      <name val="Trebuchet MS"/>
      <family val="2"/>
      <scheme val="minor"/>
    </font>
    <font>
      <sz val="28"/>
      <color rgb="FFFFFFFF"/>
      <name val="Trebuchet MS"/>
      <family val="2"/>
      <scheme val="minor"/>
    </font>
    <font>
      <sz val="28"/>
      <color theme="4"/>
      <name val="Trebuchet MS"/>
      <family val="2"/>
      <scheme val="minor"/>
    </font>
    <font>
      <sz val="28"/>
      <name val="Trebuchet MS"/>
      <family val="2"/>
      <scheme val="minor"/>
    </font>
    <font>
      <b/>
      <sz val="12"/>
      <color theme="9" tint="-0.249977111117893"/>
      <name val="Arial Narrow"/>
      <family val="2"/>
    </font>
    <font>
      <b/>
      <sz val="10"/>
      <color rgb="FF0070C0"/>
      <name val="Arial Narrow"/>
      <family val="2"/>
    </font>
    <font>
      <b/>
      <sz val="10"/>
      <color theme="6"/>
      <name val="Arial Narrow"/>
      <family val="2"/>
    </font>
    <font>
      <b/>
      <sz val="24"/>
      <color rgb="FFFF0000"/>
      <name val="Arial Narrow"/>
      <family val="2"/>
    </font>
    <font>
      <b/>
      <sz val="9"/>
      <color theme="5" tint="-0.249977111117893"/>
      <name val="Arial Narrow"/>
      <family val="2"/>
    </font>
    <font>
      <b/>
      <i/>
      <sz val="14"/>
      <color rgb="FFFF0000"/>
      <name val="Trebuchet MS"/>
      <family val="2"/>
      <scheme val="minor"/>
    </font>
    <font>
      <sz val="14"/>
      <color theme="4" tint="-0.249977111117893"/>
      <name val="Trebuchet MS"/>
      <family val="2"/>
      <scheme val="minor"/>
    </font>
    <font>
      <sz val="14"/>
      <name val="Trebuchet MS"/>
      <family val="2"/>
      <scheme val="minor"/>
    </font>
    <font>
      <b/>
      <i/>
      <sz val="14"/>
      <color theme="6"/>
      <name val="Trebuchet MS"/>
      <family val="2"/>
      <scheme val="minor"/>
    </font>
    <font>
      <b/>
      <sz val="12"/>
      <color rgb="FF00B050"/>
      <name val="Arial Narrow"/>
      <family val="2"/>
    </font>
    <font>
      <b/>
      <sz val="12"/>
      <color rgb="FF0000FF"/>
      <name val="Arial Narrow"/>
      <family val="2"/>
    </font>
    <font>
      <b/>
      <sz val="12"/>
      <name val="Arial Narrow"/>
      <family val="2"/>
    </font>
    <font>
      <b/>
      <i/>
      <sz val="12"/>
      <name val="Arial Narrow"/>
      <family val="2"/>
    </font>
    <font>
      <b/>
      <sz val="20"/>
      <color rgb="FFFF0000"/>
      <name val="Arial"/>
      <family val="2"/>
      <scheme val="major"/>
    </font>
    <font>
      <sz val="9"/>
      <color theme="2" tint="-0.499984740745262"/>
      <name val="Trebuchet MS"/>
      <family val="1"/>
      <scheme val="minor"/>
    </font>
    <font>
      <sz val="11"/>
      <name val="Arial Narrow"/>
      <family val="2"/>
    </font>
    <font>
      <b/>
      <sz val="14"/>
      <name val="Arial Narrow"/>
      <family val="2"/>
    </font>
    <font>
      <b/>
      <sz val="14"/>
      <color rgb="FFFF0000"/>
      <name val="Arial Narrow"/>
      <family val="2"/>
    </font>
    <font>
      <b/>
      <sz val="10"/>
      <color theme="8" tint="-0.249977111117893"/>
      <name val="Arial Narrow"/>
      <family val="2"/>
    </font>
    <font>
      <b/>
      <sz val="12"/>
      <color theme="8" tint="-0.249977111117893"/>
      <name val="Arial Narrow"/>
      <family val="2"/>
    </font>
    <font>
      <b/>
      <sz val="10"/>
      <color theme="6" tint="-0.249977111117893"/>
      <name val="Arial Narrow"/>
      <family val="2"/>
    </font>
    <font>
      <b/>
      <sz val="11"/>
      <name val="Arial Narrow"/>
      <family val="2"/>
    </font>
    <font>
      <b/>
      <sz val="16"/>
      <name val="Arial Narrow"/>
      <family val="2"/>
    </font>
    <font>
      <b/>
      <sz val="16"/>
      <color rgb="FF0000FF"/>
      <name val="Arial Narrow"/>
      <family val="2"/>
    </font>
    <font>
      <b/>
      <sz val="28"/>
      <color rgb="FFFF0000"/>
      <name val="Arial Narrow"/>
      <family val="2"/>
    </font>
    <font>
      <b/>
      <sz val="22"/>
      <color theme="3" tint="-0.249977111117893"/>
      <name val="Arial"/>
      <family val="2"/>
      <scheme val="major"/>
    </font>
    <font>
      <b/>
      <sz val="22"/>
      <name val="Arial Narrow"/>
      <family val="2"/>
    </font>
    <font>
      <b/>
      <i/>
      <sz val="24"/>
      <color rgb="FFFF0000"/>
      <name val="Arial Narrow"/>
      <family val="2"/>
    </font>
    <font>
      <b/>
      <sz val="28"/>
      <name val="Arial Narrow"/>
      <family val="2"/>
    </font>
    <font>
      <b/>
      <sz val="24"/>
      <name val="Arial Narrow"/>
      <family val="2"/>
    </font>
    <font>
      <b/>
      <sz val="12"/>
      <name val="Arial"/>
      <family val="2"/>
      <scheme val="major"/>
    </font>
    <font>
      <b/>
      <sz val="12"/>
      <color rgb="FF7030A0"/>
      <name val="Arial Narrow"/>
      <family val="2"/>
    </font>
    <font>
      <b/>
      <sz val="11"/>
      <color theme="5" tint="-0.249977111117893"/>
      <name val="Arial Narrow"/>
      <family val="2"/>
    </font>
    <font>
      <b/>
      <sz val="11"/>
      <color theme="6"/>
      <name val="Arial Narrow"/>
      <family val="2"/>
    </font>
    <font>
      <b/>
      <sz val="12"/>
      <color theme="6"/>
      <name val="Arial Narrow"/>
      <family val="2"/>
    </font>
    <font>
      <sz val="11"/>
      <name val="Trebuchet MS"/>
      <family val="1"/>
      <scheme val="minor"/>
    </font>
    <font>
      <b/>
      <sz val="11"/>
      <color rgb="FFC00000"/>
      <name val="Arial Narrow"/>
      <family val="2"/>
    </font>
    <font>
      <b/>
      <sz val="11"/>
      <color rgb="FF7030A0"/>
      <name val="Arial Narrow"/>
      <family val="2"/>
    </font>
    <font>
      <b/>
      <i/>
      <sz val="22"/>
      <color rgb="FF0000FF"/>
      <name val="Arial Narrow"/>
      <family val="2"/>
    </font>
    <font>
      <b/>
      <sz val="18"/>
      <name val="Arial Narrow"/>
      <family val="2"/>
    </font>
    <font>
      <b/>
      <sz val="22"/>
      <color rgb="FFFF0000"/>
      <name val="Arial Narrow"/>
      <family val="2"/>
    </font>
    <font>
      <b/>
      <i/>
      <sz val="16"/>
      <color rgb="FF0000FF"/>
      <name val="Arial Narrow"/>
      <family val="2"/>
    </font>
    <font>
      <b/>
      <i/>
      <sz val="16"/>
      <color theme="9" tint="-0.249977111117893"/>
      <name val="Arial Narrow"/>
      <family val="2"/>
    </font>
  </fonts>
  <fills count="12">
    <fill>
      <patternFill patternType="none"/>
    </fill>
    <fill>
      <patternFill patternType="gray125"/>
    </fill>
    <fill>
      <patternFill patternType="solid">
        <fgColor theme="0" tint="-4.9989318521683403E-2"/>
        <bgColor indexed="64"/>
      </patternFill>
    </fill>
    <fill>
      <patternFill patternType="solid">
        <fgColor theme="4"/>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CC99FF"/>
        <bgColor indexed="64"/>
      </patternFill>
    </fill>
    <fill>
      <patternFill patternType="solid">
        <fgColor theme="6" tint="0.39997558519241921"/>
        <bgColor indexed="64"/>
      </patternFill>
    </fill>
  </fills>
  <borders count="61">
    <border>
      <left/>
      <right/>
      <top/>
      <bottom/>
      <diagonal/>
    </border>
    <border>
      <left style="thin">
        <color theme="4" tint="-0.24994659260841701"/>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style="thin">
        <color theme="4" tint="-0.24994659260841701"/>
      </right>
      <top/>
      <bottom style="thin">
        <color theme="4" tint="-0.24994659260841701"/>
      </bottom>
      <diagonal/>
    </border>
    <border>
      <left/>
      <right/>
      <top style="thin">
        <color theme="4" tint="-0.24994659260841701"/>
      </top>
      <bottom/>
      <diagonal/>
    </border>
    <border>
      <left/>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theme="4" tint="-0.24994659260841701"/>
      </top>
      <bottom/>
      <diagonal/>
    </border>
    <border>
      <left/>
      <right/>
      <top/>
      <bottom style="thin">
        <color indexed="64"/>
      </bottom>
      <diagonal/>
    </border>
    <border>
      <left/>
      <right/>
      <top style="thin">
        <color indexed="64"/>
      </top>
      <bottom/>
      <diagonal/>
    </border>
    <border>
      <left/>
      <right style="thin">
        <color theme="4" tint="-0.24994659260841701"/>
      </right>
      <top style="thin">
        <color indexed="64"/>
      </top>
      <bottom/>
      <diagonal/>
    </border>
    <border>
      <left style="thin">
        <color theme="4" tint="-0.24994659260841701"/>
      </left>
      <right/>
      <top style="thin">
        <color indexed="64"/>
      </top>
      <bottom/>
      <diagonal/>
    </border>
    <border>
      <left style="thin">
        <color indexed="64"/>
      </left>
      <right/>
      <top style="thin">
        <color indexed="64"/>
      </top>
      <bottom style="thin">
        <color theme="4" tint="-0.24994659260841701"/>
      </bottom>
      <diagonal/>
    </border>
    <border>
      <left/>
      <right style="thin">
        <color theme="4" tint="-0.24994659260841701"/>
      </right>
      <top style="thin">
        <color indexed="64"/>
      </top>
      <bottom style="thin">
        <color theme="4" tint="-0.24994659260841701"/>
      </bottom>
      <diagonal/>
    </border>
    <border>
      <left style="thin">
        <color theme="4" tint="-0.24994659260841701"/>
      </left>
      <right/>
      <top style="thin">
        <color indexed="64"/>
      </top>
      <bottom style="thin">
        <color theme="4" tint="-0.24994659260841701"/>
      </bottom>
      <diagonal/>
    </border>
    <border>
      <left/>
      <right style="thin">
        <color indexed="64"/>
      </right>
      <top style="thin">
        <color indexed="64"/>
      </top>
      <bottom style="thin">
        <color theme="4" tint="-0.24994659260841701"/>
      </bottom>
      <diagonal/>
    </border>
    <border>
      <left/>
      <right style="thin">
        <color indexed="64"/>
      </right>
      <top style="thin">
        <color theme="4" tint="-0.24994659260841701"/>
      </top>
      <bottom/>
      <diagonal/>
    </border>
    <border>
      <left style="thin">
        <color indexed="64"/>
      </left>
      <right/>
      <top/>
      <bottom style="thin">
        <color theme="4" tint="-0.24994659260841701"/>
      </bottom>
      <diagonal/>
    </border>
    <border>
      <left/>
      <right style="thin">
        <color indexed="64"/>
      </right>
      <top/>
      <bottom style="thin">
        <color theme="4" tint="-0.24994659260841701"/>
      </bottom>
      <diagonal/>
    </border>
    <border>
      <left/>
      <right style="thin">
        <color theme="4" tint="-0.24994659260841701"/>
      </right>
      <top/>
      <bottom style="thin">
        <color indexed="64"/>
      </bottom>
      <diagonal/>
    </border>
    <border>
      <left style="thin">
        <color theme="4" tint="-0.24994659260841701"/>
      </left>
      <right/>
      <top/>
      <bottom style="thin">
        <color indexed="64"/>
      </bottom>
      <diagonal/>
    </border>
    <border>
      <left style="thin">
        <color theme="3" tint="-0.24994659260841701"/>
      </left>
      <right/>
      <top/>
      <bottom/>
      <diagonal/>
    </border>
    <border>
      <left style="thin">
        <color theme="3" tint="-0.24994659260841701"/>
      </left>
      <right/>
      <top/>
      <bottom style="thin">
        <color indexed="64"/>
      </bottom>
      <diagonal/>
    </border>
    <border>
      <left style="hair">
        <color indexed="64"/>
      </left>
      <right/>
      <top/>
      <bottom/>
      <diagonal/>
    </border>
    <border>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theme="4"/>
      </left>
      <right/>
      <top/>
      <bottom style="medium">
        <color indexed="64"/>
      </bottom>
      <diagonal/>
    </border>
    <border>
      <left/>
      <right style="thin">
        <color indexed="64"/>
      </right>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486">
    <xf numFmtId="0" fontId="0" fillId="0" borderId="0" xfId="0"/>
    <xf numFmtId="0" fontId="0" fillId="0" borderId="0" xfId="0"/>
    <xf numFmtId="0" fontId="3" fillId="0" borderId="0" xfId="0" applyFont="1"/>
    <xf numFmtId="0" fontId="0" fillId="0" borderId="0" xfId="0" applyAlignment="1">
      <alignment vertical="center"/>
    </xf>
    <xf numFmtId="0" fontId="3" fillId="0" borderId="0" xfId="0" applyFont="1" applyAlignment="1">
      <alignment vertical="center"/>
    </xf>
    <xf numFmtId="0" fontId="0" fillId="0" borderId="0" xfId="0" applyBorder="1"/>
    <xf numFmtId="0" fontId="10" fillId="0" borderId="0" xfId="0" applyFont="1" applyFill="1" applyBorder="1"/>
    <xf numFmtId="0" fontId="0" fillId="2" borderId="0" xfId="0" applyFill="1"/>
    <xf numFmtId="0" fontId="11" fillId="0" borderId="0" xfId="0" applyFont="1" applyFill="1" applyBorder="1"/>
    <xf numFmtId="0" fontId="17" fillId="0" borderId="2" xfId="0" applyNumberFormat="1" applyFont="1" applyFill="1" applyBorder="1" applyAlignment="1">
      <alignment horizontal="left" vertical="center" shrinkToFit="1"/>
    </xf>
    <xf numFmtId="0" fontId="11" fillId="0" borderId="1" xfId="0" applyFont="1" applyFill="1" applyBorder="1"/>
    <xf numFmtId="0" fontId="11" fillId="0" borderId="7" xfId="0" applyFont="1" applyFill="1" applyBorder="1"/>
    <xf numFmtId="0" fontId="11" fillId="0" borderId="2" xfId="0" applyFont="1" applyFill="1" applyBorder="1"/>
    <xf numFmtId="0" fontId="11" fillId="0" borderId="3" xfId="0" applyFont="1" applyFill="1" applyBorder="1"/>
    <xf numFmtId="0" fontId="11" fillId="0" borderId="4" xfId="0" applyFont="1" applyFill="1" applyBorder="1"/>
    <xf numFmtId="0" fontId="11" fillId="0" borderId="5" xfId="0" applyFont="1" applyFill="1" applyBorder="1"/>
    <xf numFmtId="0" fontId="11" fillId="0" borderId="8" xfId="0" applyFont="1" applyFill="1" applyBorder="1"/>
    <xf numFmtId="0" fontId="5" fillId="0" borderId="8" xfId="0" applyFont="1" applyFill="1" applyBorder="1"/>
    <xf numFmtId="0" fontId="11" fillId="0" borderId="6" xfId="0" applyFont="1" applyFill="1" applyBorder="1"/>
    <xf numFmtId="0" fontId="3" fillId="0" borderId="6" xfId="0" applyFont="1" applyBorder="1" applyAlignment="1">
      <alignment horizontal="right"/>
    </xf>
    <xf numFmtId="164" fontId="15" fillId="0" borderId="1" xfId="0" applyNumberFormat="1" applyFont="1" applyFill="1" applyBorder="1" applyAlignment="1">
      <alignment horizontal="center" vertical="center" shrinkToFit="1"/>
    </xf>
    <xf numFmtId="14" fontId="3" fillId="0" borderId="0" xfId="0" applyNumberFormat="1" applyFont="1" applyAlignment="1">
      <alignment horizontal="center"/>
    </xf>
    <xf numFmtId="0" fontId="0" fillId="0" borderId="4" xfId="0" applyBorder="1"/>
    <xf numFmtId="0" fontId="8" fillId="0" borderId="11" xfId="0" applyFont="1" applyBorder="1"/>
    <xf numFmtId="0" fontId="22" fillId="0" borderId="12" xfId="0" applyFont="1" applyFill="1" applyBorder="1" applyAlignment="1">
      <alignment horizontal="left" vertical="center"/>
    </xf>
    <xf numFmtId="0" fontId="0" fillId="0" borderId="11" xfId="0" applyBorder="1"/>
    <xf numFmtId="0" fontId="7" fillId="0" borderId="13" xfId="0" applyFont="1" applyBorder="1" applyAlignment="1">
      <alignment horizontal="left" wrapText="1" indent="1"/>
    </xf>
    <xf numFmtId="0" fontId="23" fillId="0" borderId="11" xfId="0" applyFont="1" applyBorder="1"/>
    <xf numFmtId="0" fontId="7" fillId="0" borderId="11" xfId="0" applyFont="1" applyBorder="1" applyAlignment="1">
      <alignment horizontal="left" wrapText="1"/>
    </xf>
    <xf numFmtId="0" fontId="6" fillId="0" borderId="11" xfId="0" applyFont="1" applyBorder="1" applyAlignment="1">
      <alignment horizontal="left" wrapText="1"/>
    </xf>
    <xf numFmtId="0" fontId="13" fillId="0" borderId="11" xfId="0" applyFont="1" applyBorder="1" applyAlignment="1" applyProtection="1">
      <alignment horizontal="left" wrapText="1"/>
    </xf>
    <xf numFmtId="0" fontId="7" fillId="0" borderId="11" xfId="0" applyFont="1" applyBorder="1" applyAlignment="1">
      <alignment horizontal="left"/>
    </xf>
    <xf numFmtId="0" fontId="8" fillId="0" borderId="0" xfId="0" applyFont="1"/>
    <xf numFmtId="0" fontId="1" fillId="0" borderId="11" xfId="1" applyBorder="1" applyAlignment="1" applyProtection="1">
      <alignment horizontal="left" wrapText="1"/>
    </xf>
    <xf numFmtId="0" fontId="25" fillId="0" borderId="1" xfId="0" applyFont="1" applyFill="1" applyBorder="1" applyAlignment="1">
      <alignment horizontal="left" indent="1"/>
    </xf>
    <xf numFmtId="0" fontId="11" fillId="0" borderId="3" xfId="0" applyFont="1" applyFill="1" applyBorder="1" applyAlignment="1">
      <alignment horizontal="left" indent="1"/>
    </xf>
    <xf numFmtId="0" fontId="11" fillId="0" borderId="5" xfId="0" applyFont="1" applyFill="1" applyBorder="1" applyAlignment="1">
      <alignment horizontal="left" indent="1"/>
    </xf>
    <xf numFmtId="0" fontId="0" fillId="2" borderId="0" xfId="0" applyFill="1" applyAlignment="1">
      <alignment horizontal="right" vertical="center"/>
    </xf>
    <xf numFmtId="0" fontId="0" fillId="2" borderId="0" xfId="0" applyFont="1" applyFill="1" applyAlignment="1">
      <alignment horizontal="right" vertical="center"/>
    </xf>
    <xf numFmtId="0" fontId="0" fillId="0" borderId="14" xfId="0" applyFill="1" applyBorder="1" applyAlignment="1">
      <alignment horizontal="center" vertical="center"/>
    </xf>
    <xf numFmtId="0" fontId="1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right" vertical="center" indent="1"/>
    </xf>
    <xf numFmtId="0" fontId="26" fillId="0" borderId="0" xfId="0" applyFont="1"/>
    <xf numFmtId="0" fontId="1" fillId="2" borderId="0" xfId="1" applyFill="1" applyAlignment="1" applyProtection="1">
      <alignment horizontal="left" vertical="center"/>
    </xf>
    <xf numFmtId="0" fontId="12" fillId="2" borderId="0" xfId="0" applyFont="1" applyFill="1" applyAlignment="1">
      <alignment horizontal="left" vertical="center"/>
    </xf>
    <xf numFmtId="0" fontId="2" fillId="2" borderId="0" xfId="0" applyFont="1" applyFill="1"/>
    <xf numFmtId="0" fontId="4" fillId="2" borderId="0" xfId="0" applyFont="1" applyFill="1" applyAlignment="1">
      <alignment horizontal="right"/>
    </xf>
    <xf numFmtId="0" fontId="4" fillId="2" borderId="0" xfId="0" applyFont="1" applyFill="1" applyAlignment="1">
      <alignment horizontal="right" vertical="center"/>
    </xf>
    <xf numFmtId="0" fontId="3" fillId="2" borderId="0" xfId="0" applyFont="1" applyFill="1" applyAlignment="1">
      <alignment horizontal="right" vertical="center"/>
    </xf>
    <xf numFmtId="0" fontId="0" fillId="0" borderId="15" xfId="0" applyBorder="1" applyAlignment="1">
      <alignment vertical="center"/>
    </xf>
    <xf numFmtId="0" fontId="0" fillId="0" borderId="15" xfId="0" applyBorder="1"/>
    <xf numFmtId="0" fontId="0" fillId="0" borderId="0" xfId="0" applyBorder="1" applyAlignment="1">
      <alignment vertical="center"/>
    </xf>
    <xf numFmtId="0" fontId="0" fillId="0" borderId="19" xfId="0" applyBorder="1" applyAlignment="1">
      <alignment vertical="center"/>
    </xf>
    <xf numFmtId="0" fontId="17" fillId="0" borderId="7" xfId="0" applyNumberFormat="1" applyFont="1" applyFill="1" applyBorder="1" applyAlignment="1">
      <alignment horizontal="left" vertical="center" shrinkToFit="1"/>
    </xf>
    <xf numFmtId="164" fontId="15" fillId="0" borderId="7" xfId="0" applyNumberFormat="1" applyFont="1" applyFill="1" applyBorder="1" applyAlignment="1">
      <alignment horizontal="center" vertical="center" shrinkToFit="1"/>
    </xf>
    <xf numFmtId="164" fontId="15" fillId="0" borderId="3" xfId="0" applyNumberFormat="1" applyFont="1" applyFill="1" applyBorder="1" applyAlignment="1">
      <alignment horizontal="center" vertical="center" shrinkToFit="1"/>
    </xf>
    <xf numFmtId="0" fontId="17" fillId="0" borderId="4" xfId="0" applyNumberFormat="1" applyFont="1" applyFill="1" applyBorder="1" applyAlignment="1">
      <alignment horizontal="left" vertical="center" shrinkToFit="1"/>
    </xf>
    <xf numFmtId="164" fontId="15" fillId="0" borderId="21" xfId="0" applyNumberFormat="1" applyFont="1" applyFill="1" applyBorder="1" applyAlignment="1">
      <alignment horizontal="center" vertical="center" shrinkToFit="1"/>
    </xf>
    <xf numFmtId="0" fontId="17" fillId="0" borderId="22" xfId="0" applyNumberFormat="1" applyFont="1" applyFill="1" applyBorder="1" applyAlignment="1">
      <alignment horizontal="left" vertical="center" shrinkToFit="1"/>
    </xf>
    <xf numFmtId="0" fontId="0" fillId="0" borderId="23" xfId="0" applyBorder="1" applyAlignment="1">
      <alignment vertical="center"/>
    </xf>
    <xf numFmtId="164" fontId="15" fillId="0" borderId="26" xfId="0" applyNumberFormat="1" applyFont="1" applyFill="1" applyBorder="1" applyAlignment="1">
      <alignment horizontal="center" vertical="center" shrinkToFit="1"/>
    </xf>
    <xf numFmtId="0" fontId="17" fillId="0" borderId="0" xfId="0" applyNumberFormat="1" applyFont="1" applyFill="1" applyBorder="1" applyAlignment="1">
      <alignment horizontal="left" vertical="center" shrinkToFit="1"/>
    </xf>
    <xf numFmtId="0" fontId="0" fillId="0" borderId="0" xfId="0" applyFill="1"/>
    <xf numFmtId="14" fontId="3" fillId="0" borderId="0" xfId="0" applyNumberFormat="1" applyFont="1" applyFill="1" applyAlignment="1">
      <alignment horizontal="center"/>
    </xf>
    <xf numFmtId="0" fontId="3" fillId="0" borderId="0" xfId="0" applyFont="1" applyFill="1"/>
    <xf numFmtId="0" fontId="28" fillId="0" borderId="0" xfId="0" applyFont="1" applyFill="1" applyBorder="1" applyAlignment="1">
      <alignment vertical="center" wrapText="1"/>
    </xf>
    <xf numFmtId="0" fontId="17" fillId="0" borderId="28" xfId="0" applyNumberFormat="1" applyFont="1" applyFill="1" applyBorder="1" applyAlignment="1">
      <alignment horizontal="left" vertical="center" shrinkToFit="1"/>
    </xf>
    <xf numFmtId="0" fontId="17" fillId="0" borderId="35" xfId="0" applyNumberFormat="1" applyFont="1" applyFill="1" applyBorder="1" applyAlignment="1">
      <alignment horizontal="left" vertical="center" shrinkToFit="1"/>
    </xf>
    <xf numFmtId="0" fontId="35" fillId="0" borderId="0" xfId="0" applyFont="1" applyAlignment="1">
      <alignment vertical="center"/>
    </xf>
    <xf numFmtId="164" fontId="15" fillId="2" borderId="1" xfId="0" applyNumberFormat="1" applyFont="1" applyFill="1" applyBorder="1" applyAlignment="1">
      <alignment horizontal="center" vertical="center" shrinkToFit="1"/>
    </xf>
    <xf numFmtId="0" fontId="9" fillId="2" borderId="2" xfId="0" applyNumberFormat="1" applyFont="1" applyFill="1" applyBorder="1" applyAlignment="1">
      <alignment horizontal="left" vertical="center" shrinkToFit="1"/>
    </xf>
    <xf numFmtId="164" fontId="15" fillId="6" borderId="26" xfId="0" applyNumberFormat="1" applyFont="1" applyFill="1" applyBorder="1" applyAlignment="1">
      <alignment horizontal="center" vertical="center" shrinkToFit="1"/>
    </xf>
    <xf numFmtId="0" fontId="17" fillId="6" borderId="2" xfId="0" applyNumberFormat="1" applyFont="1" applyFill="1" applyBorder="1" applyAlignment="1">
      <alignment horizontal="left" vertical="center" shrinkToFit="1"/>
    </xf>
    <xf numFmtId="164" fontId="15" fillId="6" borderId="1" xfId="0" applyNumberFormat="1" applyFont="1" applyFill="1" applyBorder="1" applyAlignment="1">
      <alignment horizontal="center" vertical="center" shrinkToFit="1"/>
    </xf>
    <xf numFmtId="0" fontId="11" fillId="6" borderId="7" xfId="0" applyFont="1" applyFill="1" applyBorder="1"/>
    <xf numFmtId="0" fontId="11" fillId="6" borderId="35" xfId="0" applyFont="1" applyFill="1" applyBorder="1"/>
    <xf numFmtId="0" fontId="11" fillId="6" borderId="0" xfId="0" applyFont="1" applyFill="1" applyBorder="1"/>
    <xf numFmtId="0" fontId="10" fillId="6" borderId="0" xfId="0" applyFont="1" applyFill="1" applyBorder="1"/>
    <xf numFmtId="0" fontId="0" fillId="6" borderId="23" xfId="0" applyFill="1" applyBorder="1"/>
    <xf numFmtId="0" fontId="11" fillId="6" borderId="27" xfId="0" applyFont="1" applyFill="1" applyBorder="1"/>
    <xf numFmtId="0" fontId="5" fillId="6" borderId="27" xfId="0" applyFont="1" applyFill="1" applyBorder="1"/>
    <xf numFmtId="0" fontId="3" fillId="6" borderId="25" xfId="0" applyFont="1" applyFill="1" applyBorder="1" applyAlignment="1">
      <alignment horizontal="right"/>
    </xf>
    <xf numFmtId="0" fontId="17" fillId="6" borderId="35" xfId="0" applyNumberFormat="1" applyFont="1" applyFill="1" applyBorder="1" applyAlignment="1">
      <alignment horizontal="left" vertical="center" shrinkToFit="1"/>
    </xf>
    <xf numFmtId="164" fontId="15" fillId="2" borderId="26" xfId="0" applyNumberFormat="1" applyFont="1" applyFill="1" applyBorder="1" applyAlignment="1">
      <alignment horizontal="center" vertical="center" shrinkToFit="1"/>
    </xf>
    <xf numFmtId="0" fontId="17" fillId="2" borderId="2" xfId="0" applyNumberFormat="1" applyFont="1" applyFill="1" applyBorder="1" applyAlignment="1">
      <alignment horizontal="left" vertical="center" shrinkToFit="1"/>
    </xf>
    <xf numFmtId="164" fontId="15" fillId="2" borderId="19" xfId="0" applyNumberFormat="1" applyFont="1" applyFill="1" applyBorder="1" applyAlignment="1">
      <alignment horizontal="center" vertical="center" shrinkToFit="1"/>
    </xf>
    <xf numFmtId="0" fontId="17" fillId="2" borderId="4" xfId="0" applyNumberFormat="1" applyFont="1" applyFill="1" applyBorder="1" applyAlignment="1">
      <alignment horizontal="left" vertical="center" shrinkToFit="1"/>
    </xf>
    <xf numFmtId="0" fontId="17" fillId="2" borderId="35" xfId="0" applyNumberFormat="1" applyFont="1" applyFill="1" applyBorder="1" applyAlignment="1">
      <alignment horizontal="left" vertical="center" shrinkToFit="1"/>
    </xf>
    <xf numFmtId="0" fontId="37" fillId="6" borderId="19" xfId="0" applyNumberFormat="1" applyFont="1" applyFill="1" applyBorder="1" applyAlignment="1">
      <alignment vertical="center" shrinkToFit="1"/>
    </xf>
    <xf numFmtId="0" fontId="44" fillId="6" borderId="4" xfId="0" applyNumberFormat="1" applyFont="1" applyFill="1" applyBorder="1" applyAlignment="1">
      <alignment vertical="center" shrinkToFit="1"/>
    </xf>
    <xf numFmtId="0" fontId="46" fillId="6" borderId="4" xfId="0" applyNumberFormat="1" applyFont="1" applyFill="1" applyBorder="1" applyAlignment="1">
      <alignment vertical="center" shrinkToFit="1"/>
    </xf>
    <xf numFmtId="0" fontId="43" fillId="6" borderId="19" xfId="0" applyNumberFormat="1" applyFont="1" applyFill="1" applyBorder="1" applyAlignment="1">
      <alignment vertical="center"/>
    </xf>
    <xf numFmtId="0" fontId="11" fillId="6" borderId="23" xfId="0" applyFont="1" applyFill="1" applyBorder="1"/>
    <xf numFmtId="164" fontId="15" fillId="6" borderId="7" xfId="0" applyNumberFormat="1" applyFont="1" applyFill="1" applyBorder="1" applyAlignment="1">
      <alignment horizontal="center" vertical="center" shrinkToFit="1"/>
    </xf>
    <xf numFmtId="0" fontId="34" fillId="6" borderId="0" xfId="0" applyFont="1" applyFill="1" applyBorder="1" applyAlignment="1">
      <alignment wrapText="1"/>
    </xf>
    <xf numFmtId="0" fontId="34" fillId="6" borderId="8" xfId="0" applyFont="1" applyFill="1" applyBorder="1" applyAlignment="1">
      <alignment wrapText="1"/>
    </xf>
    <xf numFmtId="0" fontId="11" fillId="6" borderId="8" xfId="0" applyFont="1" applyFill="1" applyBorder="1"/>
    <xf numFmtId="0" fontId="5" fillId="6" borderId="8" xfId="0" applyFont="1" applyFill="1" applyBorder="1"/>
    <xf numFmtId="0" fontId="3" fillId="6" borderId="37" xfId="0" applyFont="1" applyFill="1" applyBorder="1" applyAlignment="1">
      <alignment horizontal="right"/>
    </xf>
    <xf numFmtId="0" fontId="17" fillId="6" borderId="7" xfId="0" applyNumberFormat="1" applyFont="1" applyFill="1" applyBorder="1" applyAlignment="1">
      <alignment horizontal="left" vertical="center" shrinkToFit="1"/>
    </xf>
    <xf numFmtId="0" fontId="25" fillId="6" borderId="7" xfId="0" applyFont="1" applyFill="1" applyBorder="1" applyAlignment="1">
      <alignment horizontal="left" indent="1"/>
    </xf>
    <xf numFmtId="0" fontId="48" fillId="6" borderId="1" xfId="0" applyFont="1" applyFill="1" applyBorder="1" applyAlignment="1">
      <alignment horizontal="left" indent="1"/>
    </xf>
    <xf numFmtId="0" fontId="49" fillId="6" borderId="7" xfId="0" applyFont="1" applyFill="1" applyBorder="1"/>
    <xf numFmtId="0" fontId="49" fillId="6" borderId="3" xfId="0" applyFont="1" applyFill="1" applyBorder="1" applyAlignment="1">
      <alignment horizontal="left" indent="1"/>
    </xf>
    <xf numFmtId="0" fontId="49" fillId="6" borderId="0" xfId="0" applyFont="1" applyFill="1" applyBorder="1"/>
    <xf numFmtId="0" fontId="49" fillId="6" borderId="39" xfId="0" applyFont="1" applyFill="1" applyBorder="1" applyAlignment="1">
      <alignment horizontal="left" indent="1"/>
    </xf>
    <xf numFmtId="0" fontId="49" fillId="6" borderId="27" xfId="0" applyFont="1" applyFill="1" applyBorder="1"/>
    <xf numFmtId="0" fontId="11" fillId="6" borderId="27" xfId="0" applyFont="1" applyFill="1" applyBorder="1" applyAlignment="1">
      <alignment horizontal="left" indent="1"/>
    </xf>
    <xf numFmtId="0" fontId="9" fillId="6" borderId="19" xfId="0" applyNumberFormat="1" applyFont="1" applyFill="1" applyBorder="1" applyAlignment="1">
      <alignment vertical="center" shrinkToFit="1"/>
    </xf>
    <xf numFmtId="0" fontId="56" fillId="6" borderId="4" xfId="0" applyNumberFormat="1" applyFont="1" applyFill="1" applyBorder="1" applyAlignment="1">
      <alignment vertical="center" shrinkToFit="1"/>
    </xf>
    <xf numFmtId="0" fontId="28" fillId="0" borderId="0" xfId="0" applyFont="1" applyBorder="1" applyAlignment="1">
      <alignment horizontal="left" vertical="center" wrapText="1"/>
    </xf>
    <xf numFmtId="0" fontId="28" fillId="0" borderId="3" xfId="0" applyFont="1" applyFill="1" applyBorder="1" applyAlignment="1">
      <alignment vertical="center" wrapText="1"/>
    </xf>
    <xf numFmtId="0" fontId="28" fillId="0" borderId="23" xfId="0" applyFont="1" applyFill="1" applyBorder="1" applyAlignment="1">
      <alignment vertical="center" wrapText="1"/>
    </xf>
    <xf numFmtId="0" fontId="53" fillId="0" borderId="19" xfId="0" applyNumberFormat="1" applyFont="1" applyFill="1" applyBorder="1" applyAlignment="1">
      <alignment vertical="center" wrapText="1" shrinkToFit="1"/>
    </xf>
    <xf numFmtId="0" fontId="53" fillId="0" borderId="4" xfId="0" applyNumberFormat="1" applyFont="1" applyFill="1" applyBorder="1" applyAlignment="1">
      <alignment vertical="center" wrapText="1" shrinkToFit="1"/>
    </xf>
    <xf numFmtId="0" fontId="57" fillId="0" borderId="5" xfId="0" applyNumberFormat="1" applyFont="1" applyFill="1" applyBorder="1" applyAlignment="1">
      <alignment vertical="center" wrapText="1" shrinkToFit="1"/>
    </xf>
    <xf numFmtId="0" fontId="57" fillId="0" borderId="6" xfId="0" applyNumberFormat="1" applyFont="1" applyFill="1" applyBorder="1" applyAlignment="1">
      <alignment vertical="center" wrapText="1" shrinkToFit="1"/>
    </xf>
    <xf numFmtId="0" fontId="53" fillId="0" borderId="18"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30" fillId="0" borderId="0" xfId="0" applyNumberFormat="1" applyFont="1" applyFill="1" applyBorder="1" applyAlignment="1">
      <alignment horizontal="center" vertical="center" shrinkToFit="1"/>
    </xf>
    <xf numFmtId="0" fontId="0" fillId="0" borderId="40" xfId="0" applyBorder="1" applyAlignment="1">
      <alignment vertical="center"/>
    </xf>
    <xf numFmtId="164" fontId="15" fillId="8" borderId="26" xfId="0" applyNumberFormat="1" applyFont="1" applyFill="1" applyBorder="1" applyAlignment="1">
      <alignment horizontal="center" vertical="center" shrinkToFit="1"/>
    </xf>
    <xf numFmtId="0" fontId="17" fillId="8" borderId="2" xfId="0" applyNumberFormat="1" applyFont="1" applyFill="1" applyBorder="1" applyAlignment="1">
      <alignment horizontal="left" vertical="center" shrinkToFit="1"/>
    </xf>
    <xf numFmtId="0" fontId="55" fillId="0" borderId="18" xfId="0" applyNumberFormat="1" applyFont="1" applyFill="1" applyBorder="1" applyAlignment="1">
      <alignment vertical="center" wrapText="1" shrinkToFit="1"/>
    </xf>
    <xf numFmtId="0" fontId="55" fillId="0" borderId="23" xfId="0" applyNumberFormat="1" applyFont="1" applyFill="1" applyBorder="1" applyAlignment="1">
      <alignment vertical="center" wrapText="1" shrinkToFit="1"/>
    </xf>
    <xf numFmtId="0" fontId="17" fillId="6" borderId="22" xfId="0" applyNumberFormat="1" applyFont="1" applyFill="1" applyBorder="1" applyAlignment="1">
      <alignment horizontal="left" vertical="center" shrinkToFit="1"/>
    </xf>
    <xf numFmtId="0" fontId="17" fillId="6" borderId="28" xfId="0" applyNumberFormat="1" applyFont="1" applyFill="1" applyBorder="1" applyAlignment="1">
      <alignment horizontal="left" vertical="center" shrinkToFit="1"/>
    </xf>
    <xf numFmtId="164" fontId="15" fillId="6" borderId="28" xfId="0" applyNumberFormat="1" applyFont="1" applyFill="1" applyBorder="1" applyAlignment="1">
      <alignment horizontal="center" vertical="center" shrinkToFit="1"/>
    </xf>
    <xf numFmtId="164" fontId="15" fillId="9" borderId="26" xfId="0" applyNumberFormat="1" applyFont="1" applyFill="1" applyBorder="1" applyAlignment="1">
      <alignment horizontal="center" vertical="center" shrinkToFit="1"/>
    </xf>
    <xf numFmtId="0" fontId="17" fillId="9" borderId="2" xfId="0" applyNumberFormat="1" applyFont="1" applyFill="1" applyBorder="1" applyAlignment="1">
      <alignment horizontal="left" vertical="center" shrinkToFit="1"/>
    </xf>
    <xf numFmtId="164" fontId="15" fillId="9" borderId="1" xfId="0" applyNumberFormat="1" applyFont="1" applyFill="1" applyBorder="1" applyAlignment="1">
      <alignment horizontal="center" vertical="center" shrinkToFit="1"/>
    </xf>
    <xf numFmtId="0" fontId="17" fillId="9" borderId="35" xfId="0" applyNumberFormat="1" applyFont="1" applyFill="1" applyBorder="1" applyAlignment="1">
      <alignment horizontal="left" vertical="center" shrinkToFit="1"/>
    </xf>
    <xf numFmtId="164" fontId="15" fillId="9" borderId="7" xfId="0" applyNumberFormat="1" applyFont="1" applyFill="1" applyBorder="1" applyAlignment="1">
      <alignment horizontal="center" vertical="center" shrinkToFit="1"/>
    </xf>
    <xf numFmtId="0" fontId="9" fillId="9" borderId="3" xfId="0" applyNumberFormat="1" applyFont="1" applyFill="1" applyBorder="1" applyAlignment="1">
      <alignment horizontal="center" vertical="center" shrinkToFit="1"/>
    </xf>
    <xf numFmtId="0" fontId="9" fillId="9" borderId="23" xfId="0" applyNumberFormat="1" applyFont="1" applyFill="1" applyBorder="1" applyAlignment="1">
      <alignment horizontal="center" vertical="center" shrinkToFit="1"/>
    </xf>
    <xf numFmtId="164" fontId="15" fillId="9" borderId="19" xfId="0" applyNumberFormat="1" applyFont="1" applyFill="1" applyBorder="1" applyAlignment="1">
      <alignment horizontal="center" vertical="center" shrinkToFit="1"/>
    </xf>
    <xf numFmtId="164" fontId="15" fillId="9" borderId="21" xfId="0" applyNumberFormat="1" applyFont="1" applyFill="1" applyBorder="1" applyAlignment="1">
      <alignment horizontal="center" vertical="center" shrinkToFit="1"/>
    </xf>
    <xf numFmtId="0" fontId="17" fillId="9" borderId="22" xfId="0" applyNumberFormat="1" applyFont="1" applyFill="1" applyBorder="1" applyAlignment="1">
      <alignment horizontal="left" vertical="center" shrinkToFit="1"/>
    </xf>
    <xf numFmtId="0" fontId="0" fillId="9" borderId="19" xfId="0" applyFill="1" applyBorder="1" applyAlignment="1">
      <alignment vertical="center"/>
    </xf>
    <xf numFmtId="0" fontId="0" fillId="9" borderId="23" xfId="0" applyFill="1" applyBorder="1" applyAlignment="1">
      <alignment vertical="center"/>
    </xf>
    <xf numFmtId="0" fontId="17" fillId="9" borderId="4" xfId="0" applyNumberFormat="1" applyFont="1" applyFill="1" applyBorder="1" applyAlignment="1">
      <alignment horizontal="left" vertical="center" shrinkToFit="1"/>
    </xf>
    <xf numFmtId="0" fontId="29" fillId="9" borderId="0" xfId="0" applyFont="1" applyFill="1" applyBorder="1" applyAlignment="1">
      <alignment horizontal="left" vertical="center" wrapText="1"/>
    </xf>
    <xf numFmtId="0" fontId="29" fillId="9" borderId="23" xfId="0" applyFont="1" applyFill="1" applyBorder="1" applyAlignment="1">
      <alignment horizontal="left" vertical="center" wrapText="1"/>
    </xf>
    <xf numFmtId="0" fontId="17" fillId="9" borderId="7" xfId="0" applyNumberFormat="1" applyFont="1" applyFill="1" applyBorder="1" applyAlignment="1">
      <alignment horizontal="left" vertical="center" shrinkToFit="1"/>
    </xf>
    <xf numFmtId="0" fontId="0" fillId="9" borderId="0" xfId="0" applyFill="1" applyBorder="1" applyAlignment="1">
      <alignment vertical="center"/>
    </xf>
    <xf numFmtId="0" fontId="9" fillId="9" borderId="19" xfId="0" applyNumberFormat="1" applyFont="1" applyFill="1" applyBorder="1" applyAlignment="1">
      <alignment horizontal="center" vertical="center" shrinkToFit="1"/>
    </xf>
    <xf numFmtId="0" fontId="53" fillId="0" borderId="0" xfId="0" applyFont="1" applyBorder="1" applyAlignment="1">
      <alignment horizontal="center" vertical="center" wrapText="1"/>
    </xf>
    <xf numFmtId="0" fontId="62" fillId="0" borderId="0"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53" fillId="9" borderId="23" xfId="0" applyFont="1" applyFill="1" applyBorder="1" applyAlignment="1">
      <alignment horizontal="center" vertical="center" wrapText="1"/>
    </xf>
    <xf numFmtId="0" fontId="53" fillId="9" borderId="19"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54" fillId="6" borderId="0" xfId="0" applyFont="1" applyFill="1" applyBorder="1" applyAlignment="1">
      <alignment wrapText="1"/>
    </xf>
    <xf numFmtId="0" fontId="76" fillId="0" borderId="0" xfId="0" applyFont="1" applyFill="1" applyBorder="1" applyAlignment="1">
      <alignment vertical="center" wrapText="1"/>
    </xf>
    <xf numFmtId="0" fontId="76" fillId="0" borderId="23" xfId="0" applyFont="1" applyFill="1" applyBorder="1" applyAlignment="1">
      <alignment vertical="center" wrapText="1"/>
    </xf>
    <xf numFmtId="0" fontId="9" fillId="0" borderId="5" xfId="0" applyNumberFormat="1" applyFont="1" applyFill="1" applyBorder="1" applyAlignment="1">
      <alignment vertical="center" shrinkToFit="1"/>
    </xf>
    <xf numFmtId="0" fontId="9" fillId="0" borderId="6" xfId="0" applyNumberFormat="1" applyFont="1" applyFill="1" applyBorder="1" applyAlignment="1">
      <alignment vertical="center" shrinkToFit="1"/>
    </xf>
    <xf numFmtId="0" fontId="9" fillId="9" borderId="19" xfId="0" applyNumberFormat="1" applyFont="1" applyFill="1" applyBorder="1" applyAlignment="1">
      <alignment horizontal="center" vertical="center" shrinkToFit="1"/>
    </xf>
    <xf numFmtId="0" fontId="9" fillId="9" borderId="4" xfId="0" applyNumberFormat="1" applyFont="1" applyFill="1" applyBorder="1" applyAlignment="1">
      <alignment horizontal="center" vertical="center" shrinkToFit="1"/>
    </xf>
    <xf numFmtId="0" fontId="53" fillId="9" borderId="23" xfId="0" applyNumberFormat="1" applyFont="1" applyFill="1" applyBorder="1" applyAlignment="1">
      <alignment horizontal="center" vertical="center" wrapText="1" shrinkToFit="1"/>
    </xf>
    <xf numFmtId="0" fontId="75" fillId="0" borderId="0" xfId="0" applyFont="1" applyFill="1" applyBorder="1" applyAlignment="1">
      <alignment horizontal="left" vertical="center" wrapText="1"/>
    </xf>
    <xf numFmtId="0" fontId="70" fillId="8" borderId="19" xfId="0" applyFont="1" applyFill="1" applyBorder="1" applyAlignment="1">
      <alignment horizontal="center" vertical="center" wrapText="1"/>
    </xf>
    <xf numFmtId="0" fontId="70" fillId="8" borderId="23"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53" fillId="9" borderId="0" xfId="0" applyNumberFormat="1" applyFont="1" applyFill="1" applyBorder="1" applyAlignment="1">
      <alignment horizontal="center" vertical="center" wrapText="1" shrinkToFit="1"/>
    </xf>
    <xf numFmtId="164" fontId="15" fillId="0" borderId="0" xfId="0" applyNumberFormat="1" applyFont="1" applyFill="1" applyBorder="1" applyAlignment="1">
      <alignment horizontal="center" vertical="center" shrinkToFit="1"/>
    </xf>
    <xf numFmtId="164" fontId="15" fillId="0" borderId="19" xfId="0" applyNumberFormat="1" applyFont="1" applyFill="1" applyBorder="1" applyAlignment="1">
      <alignment horizontal="center" vertical="center" shrinkToFit="1"/>
    </xf>
    <xf numFmtId="0" fontId="17" fillId="0" borderId="23" xfId="0" applyNumberFormat="1" applyFont="1" applyFill="1" applyBorder="1" applyAlignment="1">
      <alignment horizontal="left" vertical="center" shrinkToFit="1"/>
    </xf>
    <xf numFmtId="0" fontId="55" fillId="0" borderId="0" xfId="0" applyNumberFormat="1" applyFont="1" applyFill="1" applyBorder="1" applyAlignment="1">
      <alignment vertical="center" wrapText="1" shrinkToFit="1"/>
    </xf>
    <xf numFmtId="0" fontId="45" fillId="0" borderId="0" xfId="0" applyNumberFormat="1" applyFont="1" applyFill="1" applyBorder="1" applyAlignment="1">
      <alignment vertical="center" wrapText="1" shrinkToFit="1"/>
    </xf>
    <xf numFmtId="0" fontId="45" fillId="0" borderId="19" xfId="0" applyNumberFormat="1" applyFont="1" applyFill="1" applyBorder="1" applyAlignment="1">
      <alignment vertical="center" wrapText="1" shrinkToFit="1"/>
    </xf>
    <xf numFmtId="0" fontId="45" fillId="0" borderId="23" xfId="0" applyNumberFormat="1" applyFont="1" applyFill="1" applyBorder="1" applyAlignment="1">
      <alignment vertical="center" wrapText="1" shrinkToFit="1"/>
    </xf>
    <xf numFmtId="0" fontId="75" fillId="0" borderId="23" xfId="0" applyFont="1" applyFill="1" applyBorder="1" applyAlignment="1">
      <alignment horizontal="left" vertical="center" wrapText="1"/>
    </xf>
    <xf numFmtId="0" fontId="20" fillId="0" borderId="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4" xfId="0" applyFont="1" applyFill="1" applyBorder="1" applyAlignment="1">
      <alignment horizontal="center" vertical="center"/>
    </xf>
    <xf numFmtId="166" fontId="14" fillId="3" borderId="9" xfId="0" applyNumberFormat="1" applyFont="1" applyFill="1" applyBorder="1" applyAlignment="1">
      <alignment horizontal="center" vertical="center"/>
    </xf>
    <xf numFmtId="166" fontId="14" fillId="3" borderId="10" xfId="0" applyNumberFormat="1" applyFont="1" applyFill="1" applyBorder="1" applyAlignment="1">
      <alignment horizontal="center" vertical="center"/>
    </xf>
    <xf numFmtId="0" fontId="21" fillId="0" borderId="3" xfId="0" applyFont="1" applyFill="1" applyBorder="1" applyAlignment="1">
      <alignment horizontal="center"/>
    </xf>
    <xf numFmtId="0" fontId="21" fillId="0" borderId="0" xfId="0" applyFont="1" applyFill="1" applyBorder="1" applyAlignment="1">
      <alignment horizontal="center"/>
    </xf>
    <xf numFmtId="0" fontId="21" fillId="0" borderId="4" xfId="0" applyFont="1" applyFill="1" applyBorder="1" applyAlignment="1">
      <alignment horizontal="center"/>
    </xf>
    <xf numFmtId="0" fontId="19" fillId="0" borderId="3"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19" fillId="0" borderId="4" xfId="1" applyFont="1" applyFill="1" applyBorder="1" applyAlignment="1" applyProtection="1">
      <alignment horizontal="center" vertical="center"/>
    </xf>
    <xf numFmtId="0" fontId="9" fillId="0" borderId="3" xfId="0" applyNumberFormat="1" applyFont="1" applyFill="1" applyBorder="1" applyAlignment="1">
      <alignment horizontal="center" vertical="center" shrinkToFit="1"/>
    </xf>
    <xf numFmtId="0" fontId="9" fillId="0" borderId="4" xfId="0" applyNumberFormat="1" applyFont="1" applyFill="1" applyBorder="1" applyAlignment="1">
      <alignment horizontal="center" vertical="center" shrinkToFit="1"/>
    </xf>
    <xf numFmtId="165" fontId="16" fillId="0" borderId="0" xfId="0" applyNumberFormat="1" applyFont="1" applyFill="1" applyBorder="1" applyAlignment="1">
      <alignment horizontal="center" vertical="center"/>
    </xf>
    <xf numFmtId="0" fontId="9" fillId="0" borderId="5" xfId="0" applyNumberFormat="1" applyFont="1" applyFill="1" applyBorder="1" applyAlignment="1">
      <alignment horizontal="center" vertical="center" shrinkToFit="1"/>
    </xf>
    <xf numFmtId="0" fontId="9" fillId="0" borderId="6" xfId="0" applyNumberFormat="1" applyFont="1" applyFill="1" applyBorder="1" applyAlignment="1">
      <alignment horizontal="center" vertical="center" shrinkToFit="1"/>
    </xf>
    <xf numFmtId="0" fontId="9" fillId="4" borderId="3" xfId="0" applyNumberFormat="1" applyFont="1" applyFill="1" applyBorder="1" applyAlignment="1">
      <alignment horizontal="center" vertical="center" wrapText="1" shrinkToFit="1"/>
    </xf>
    <xf numFmtId="0" fontId="9" fillId="4" borderId="0" xfId="0" applyNumberFormat="1" applyFont="1" applyFill="1" applyBorder="1" applyAlignment="1">
      <alignment horizontal="center" vertical="center" wrapText="1" shrinkToFit="1"/>
    </xf>
    <xf numFmtId="0" fontId="9" fillId="4" borderId="15" xfId="0" applyNumberFormat="1" applyFont="1" applyFill="1" applyBorder="1" applyAlignment="1">
      <alignment horizontal="center" vertical="center" wrapText="1" shrinkToFit="1"/>
    </xf>
    <xf numFmtId="166" fontId="14" fillId="3" borderId="31" xfId="0" applyNumberFormat="1" applyFont="1" applyFill="1" applyBorder="1" applyAlignment="1">
      <alignment horizontal="center" vertical="center"/>
    </xf>
    <xf numFmtId="166" fontId="14" fillId="3" borderId="32" xfId="0" applyNumberFormat="1" applyFont="1" applyFill="1" applyBorder="1" applyAlignment="1">
      <alignment horizontal="center" vertical="center"/>
    </xf>
    <xf numFmtId="166" fontId="14" fillId="3" borderId="33" xfId="0" applyNumberFormat="1" applyFont="1" applyFill="1" applyBorder="1" applyAlignment="1">
      <alignment horizontal="center" vertical="center"/>
    </xf>
    <xf numFmtId="166" fontId="14" fillId="3" borderId="34" xfId="0" applyNumberFormat="1" applyFont="1" applyFill="1" applyBorder="1" applyAlignment="1">
      <alignment horizontal="center" vertical="center"/>
    </xf>
    <xf numFmtId="0" fontId="9" fillId="2" borderId="3" xfId="0" applyNumberFormat="1" applyFont="1" applyFill="1" applyBorder="1" applyAlignment="1">
      <alignment horizontal="center" vertical="center" shrinkToFit="1"/>
    </xf>
    <xf numFmtId="0" fontId="9" fillId="2" borderId="23" xfId="0" applyNumberFormat="1" applyFont="1" applyFill="1" applyBorder="1" applyAlignment="1">
      <alignment horizontal="center" vertical="center" shrinkToFit="1"/>
    </xf>
    <xf numFmtId="0" fontId="29" fillId="0" borderId="0" xfId="0" applyNumberFormat="1" applyFont="1" applyFill="1" applyBorder="1" applyAlignment="1">
      <alignment horizontal="center" vertical="center" wrapText="1" shrinkToFit="1"/>
    </xf>
    <xf numFmtId="0" fontId="29" fillId="0" borderId="23" xfId="0" applyNumberFormat="1" applyFont="1" applyFill="1" applyBorder="1" applyAlignment="1">
      <alignment horizontal="center" vertical="center" wrapText="1" shrinkToFit="1"/>
    </xf>
    <xf numFmtId="0" fontId="29" fillId="0" borderId="19" xfId="0" applyNumberFormat="1" applyFont="1" applyFill="1" applyBorder="1" applyAlignment="1">
      <alignment horizontal="center" vertical="center" wrapText="1" shrinkToFit="1"/>
    </xf>
    <xf numFmtId="0" fontId="29" fillId="0" borderId="4" xfId="0" applyNumberFormat="1" applyFont="1" applyFill="1" applyBorder="1" applyAlignment="1">
      <alignment horizontal="center" vertical="center" wrapText="1" shrinkToFit="1"/>
    </xf>
    <xf numFmtId="0" fontId="58" fillId="0" borderId="0" xfId="0" applyFont="1" applyBorder="1" applyAlignment="1">
      <alignment horizontal="center" vertical="top" wrapText="1"/>
    </xf>
    <xf numFmtId="0" fontId="58" fillId="0" borderId="23" xfId="0" applyFont="1" applyBorder="1" applyAlignment="1">
      <alignment horizontal="center" vertical="top" wrapText="1"/>
    </xf>
    <xf numFmtId="0" fontId="58" fillId="0" borderId="19" xfId="0" applyFont="1" applyBorder="1" applyAlignment="1">
      <alignment horizontal="center" vertical="top" wrapText="1"/>
    </xf>
    <xf numFmtId="0" fontId="9" fillId="2" borderId="19" xfId="0" applyNumberFormat="1" applyFont="1" applyFill="1" applyBorder="1" applyAlignment="1">
      <alignment horizontal="center" vertical="center" shrinkToFit="1"/>
    </xf>
    <xf numFmtId="0" fontId="9" fillId="2" borderId="4" xfId="0" applyNumberFormat="1" applyFont="1" applyFill="1" applyBorder="1" applyAlignment="1">
      <alignment horizontal="center" vertical="center" shrinkToFit="1"/>
    </xf>
    <xf numFmtId="0" fontId="28" fillId="0" borderId="18" xfId="0" applyFont="1" applyBorder="1" applyAlignment="1">
      <alignment horizontal="left" vertical="center" wrapText="1"/>
    </xf>
    <xf numFmtId="0" fontId="28" fillId="0" borderId="15" xfId="0" applyFont="1" applyBorder="1" applyAlignment="1">
      <alignment horizontal="left" vertical="center" wrapText="1"/>
    </xf>
    <xf numFmtId="0" fontId="58" fillId="0" borderId="3"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4" xfId="0" applyFont="1" applyFill="1" applyBorder="1" applyAlignment="1">
      <alignment horizontal="center" vertical="center" wrapText="1"/>
    </xf>
    <xf numFmtId="0" fontId="9" fillId="0" borderId="0" xfId="0" applyNumberFormat="1" applyFont="1" applyFill="1" applyBorder="1" applyAlignment="1">
      <alignment horizontal="center" vertical="center" shrinkToFit="1"/>
    </xf>
    <xf numFmtId="0" fontId="9" fillId="2" borderId="5" xfId="0" applyNumberFormat="1" applyFont="1" applyFill="1" applyBorder="1" applyAlignment="1">
      <alignment horizontal="center" vertical="center" shrinkToFit="1"/>
    </xf>
    <xf numFmtId="0" fontId="9" fillId="2" borderId="37" xfId="0" applyNumberFormat="1" applyFont="1" applyFill="1" applyBorder="1" applyAlignment="1">
      <alignment horizontal="center" vertical="center" shrinkToFit="1"/>
    </xf>
    <xf numFmtId="0" fontId="37" fillId="0" borderId="18"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15" xfId="0" applyFont="1" applyFill="1" applyBorder="1" applyAlignment="1">
      <alignment horizontal="left" vertical="center" wrapText="1"/>
    </xf>
    <xf numFmtId="0" fontId="9" fillId="2" borderId="36" xfId="0" applyNumberFormat="1" applyFont="1" applyFill="1" applyBorder="1" applyAlignment="1">
      <alignment horizontal="center" vertical="center" shrinkToFit="1"/>
    </xf>
    <xf numFmtId="0" fontId="9" fillId="2" borderId="6" xfId="0" applyNumberFormat="1" applyFont="1" applyFill="1" applyBorder="1" applyAlignment="1">
      <alignment horizontal="center" vertical="center" shrinkToFit="1"/>
    </xf>
    <xf numFmtId="0" fontId="9" fillId="6" borderId="3" xfId="0" applyNumberFormat="1" applyFont="1" applyFill="1" applyBorder="1" applyAlignment="1">
      <alignment horizontal="center" vertical="center" shrinkToFit="1"/>
    </xf>
    <xf numFmtId="0" fontId="9" fillId="6" borderId="0" xfId="0" applyNumberFormat="1" applyFont="1" applyFill="1" applyBorder="1" applyAlignment="1">
      <alignment horizontal="center" vertical="center" shrinkToFit="1"/>
    </xf>
    <xf numFmtId="0" fontId="9" fillId="6" borderId="23" xfId="0" applyNumberFormat="1" applyFont="1" applyFill="1" applyBorder="1" applyAlignment="1">
      <alignment horizontal="center" vertical="center" shrinkToFit="1"/>
    </xf>
    <xf numFmtId="0" fontId="9" fillId="6" borderId="27" xfId="0" applyNumberFormat="1" applyFont="1" applyFill="1" applyBorder="1" applyAlignment="1">
      <alignment horizontal="center" vertical="center" shrinkToFit="1"/>
    </xf>
    <xf numFmtId="0" fontId="9" fillId="6" borderId="25" xfId="0" applyNumberFormat="1" applyFont="1" applyFill="1" applyBorder="1" applyAlignment="1">
      <alignment horizontal="center" vertical="center" shrinkToFit="1"/>
    </xf>
    <xf numFmtId="0" fontId="9" fillId="2" borderId="24" xfId="0" applyNumberFormat="1" applyFont="1" applyFill="1" applyBorder="1" applyAlignment="1">
      <alignment horizontal="center" vertical="center" shrinkToFit="1"/>
    </xf>
    <xf numFmtId="0" fontId="9" fillId="2" borderId="38" xfId="0" applyNumberFormat="1" applyFont="1" applyFill="1" applyBorder="1" applyAlignment="1">
      <alignment horizontal="center" vertical="center" shrinkToFit="1"/>
    </xf>
    <xf numFmtId="0" fontId="27" fillId="2" borderId="39" xfId="0" applyNumberFormat="1" applyFont="1" applyFill="1" applyBorder="1" applyAlignment="1">
      <alignment horizontal="center" vertical="center" shrinkToFit="1"/>
    </xf>
    <xf numFmtId="0" fontId="27" fillId="2" borderId="38" xfId="0" applyNumberFormat="1" applyFont="1" applyFill="1" applyBorder="1" applyAlignment="1">
      <alignment horizontal="center" vertical="center" shrinkToFit="1"/>
    </xf>
    <xf numFmtId="0" fontId="9" fillId="0" borderId="39" xfId="0" applyNumberFormat="1" applyFont="1" applyFill="1" applyBorder="1" applyAlignment="1">
      <alignment horizontal="center" vertical="center" shrinkToFit="1"/>
    </xf>
    <xf numFmtId="0" fontId="9" fillId="0" borderId="38" xfId="0" applyNumberFormat="1" applyFont="1" applyFill="1" applyBorder="1" applyAlignment="1">
      <alignment horizontal="center" vertical="center" shrinkToFit="1"/>
    </xf>
    <xf numFmtId="0" fontId="9" fillId="6" borderId="39" xfId="0" applyNumberFormat="1" applyFont="1" applyFill="1" applyBorder="1" applyAlignment="1">
      <alignment horizontal="center" vertical="center" shrinkToFit="1"/>
    </xf>
    <xf numFmtId="0" fontId="27" fillId="2" borderId="3" xfId="0" applyNumberFormat="1" applyFont="1" applyFill="1" applyBorder="1" applyAlignment="1">
      <alignment horizontal="center" vertical="center" shrinkToFit="1"/>
    </xf>
    <xf numFmtId="0" fontId="27" fillId="2" borderId="4" xfId="0" applyNumberFormat="1" applyFont="1" applyFill="1" applyBorder="1" applyAlignment="1">
      <alignment horizontal="center" vertical="center" shrinkToFit="1"/>
    </xf>
    <xf numFmtId="0" fontId="36" fillId="2" borderId="3" xfId="0" applyNumberFormat="1" applyFont="1" applyFill="1" applyBorder="1" applyAlignment="1">
      <alignment horizontal="center" vertical="center" shrinkToFit="1"/>
    </xf>
    <xf numFmtId="0" fontId="36" fillId="2" borderId="4" xfId="0" applyNumberFormat="1" applyFont="1" applyFill="1" applyBorder="1" applyAlignment="1">
      <alignment horizontal="center" vertical="center" shrinkToFit="1"/>
    </xf>
    <xf numFmtId="0" fontId="42" fillId="0" borderId="0" xfId="0" applyFont="1" applyFill="1" applyBorder="1" applyAlignment="1">
      <alignment horizontal="left" vertical="center" wrapText="1"/>
    </xf>
    <xf numFmtId="166" fontId="14" fillId="3" borderId="30" xfId="0" applyNumberFormat="1" applyFont="1" applyFill="1" applyBorder="1" applyAlignment="1">
      <alignment horizontal="center" vertical="center"/>
    </xf>
    <xf numFmtId="166" fontId="14" fillId="3" borderId="29" xfId="0" applyNumberFormat="1" applyFont="1" applyFill="1" applyBorder="1" applyAlignment="1">
      <alignment horizontal="center" vertical="center"/>
    </xf>
    <xf numFmtId="0" fontId="9" fillId="9" borderId="3" xfId="0" applyNumberFormat="1" applyFont="1" applyFill="1" applyBorder="1" applyAlignment="1">
      <alignment horizontal="center" vertical="center" shrinkToFit="1"/>
    </xf>
    <xf numFmtId="0" fontId="9" fillId="9" borderId="23" xfId="0" applyNumberFormat="1" applyFont="1" applyFill="1" applyBorder="1" applyAlignment="1">
      <alignment horizontal="center" vertical="center" shrinkToFit="1"/>
    </xf>
    <xf numFmtId="0" fontId="31" fillId="6" borderId="19" xfId="0" applyNumberFormat="1" applyFont="1" applyFill="1" applyBorder="1" applyAlignment="1">
      <alignment horizontal="left" vertical="center" shrinkToFit="1"/>
    </xf>
    <xf numFmtId="0" fontId="31" fillId="6" borderId="0" xfId="0" applyNumberFormat="1" applyFont="1" applyFill="1" applyBorder="1" applyAlignment="1">
      <alignment horizontal="left" vertical="center" shrinkToFit="1"/>
    </xf>
    <xf numFmtId="0" fontId="9" fillId="6" borderId="4" xfId="0" applyNumberFormat="1" applyFont="1" applyFill="1" applyBorder="1" applyAlignment="1">
      <alignment horizontal="center" vertical="center" shrinkToFit="1"/>
    </xf>
    <xf numFmtId="0" fontId="9" fillId="6" borderId="19" xfId="0" applyNumberFormat="1" applyFont="1" applyFill="1" applyBorder="1" applyAlignment="1">
      <alignment horizontal="center" vertical="center" shrinkToFit="1"/>
    </xf>
    <xf numFmtId="0" fontId="28" fillId="6" borderId="19" xfId="0" applyNumberFormat="1" applyFont="1" applyFill="1" applyBorder="1" applyAlignment="1">
      <alignment horizontal="left" vertical="center" shrinkToFit="1"/>
    </xf>
    <xf numFmtId="0" fontId="28" fillId="6" borderId="0" xfId="0" applyNumberFormat="1" applyFont="1" applyFill="1" applyBorder="1" applyAlignment="1">
      <alignment horizontal="left" vertical="center" shrinkToFit="1"/>
    </xf>
    <xf numFmtId="0" fontId="9" fillId="9" borderId="19" xfId="0" applyNumberFormat="1" applyFont="1" applyFill="1" applyBorder="1" applyAlignment="1">
      <alignment horizontal="center" vertical="center" shrinkToFit="1"/>
    </xf>
    <xf numFmtId="0" fontId="9" fillId="9" borderId="4" xfId="0" applyNumberFormat="1" applyFont="1" applyFill="1" applyBorder="1" applyAlignment="1">
      <alignment horizontal="center" vertical="center" shrinkToFit="1"/>
    </xf>
    <xf numFmtId="0" fontId="9" fillId="6" borderId="36" xfId="0" applyNumberFormat="1" applyFont="1" applyFill="1" applyBorder="1" applyAlignment="1">
      <alignment horizontal="center" vertical="center" shrinkToFit="1"/>
    </xf>
    <xf numFmtId="0" fontId="9" fillId="6" borderId="8" xfId="0" applyNumberFormat="1" applyFont="1" applyFill="1" applyBorder="1" applyAlignment="1">
      <alignment horizontal="center" vertical="center" shrinkToFit="1"/>
    </xf>
    <xf numFmtId="0" fontId="9" fillId="6" borderId="6" xfId="0" applyNumberFormat="1" applyFont="1" applyFill="1" applyBorder="1" applyAlignment="1">
      <alignment horizontal="center" vertical="center" shrinkToFit="1"/>
    </xf>
    <xf numFmtId="0" fontId="51" fillId="0" borderId="3"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3" fillId="0" borderId="19" xfId="0" applyNumberFormat="1" applyFont="1" applyFill="1" applyBorder="1" applyAlignment="1">
      <alignment horizontal="center" vertical="center" wrapText="1" shrinkToFit="1"/>
    </xf>
    <xf numFmtId="0" fontId="53" fillId="0" borderId="4" xfId="0" applyNumberFormat="1" applyFont="1" applyFill="1" applyBorder="1" applyAlignment="1">
      <alignment horizontal="center" vertical="center" wrapText="1" shrinkToFit="1"/>
    </xf>
    <xf numFmtId="0" fontId="59" fillId="0" borderId="18"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9" fillId="9" borderId="5" xfId="0" applyNumberFormat="1" applyFont="1" applyFill="1" applyBorder="1" applyAlignment="1">
      <alignment horizontal="center" vertical="center" shrinkToFit="1"/>
    </xf>
    <xf numFmtId="0" fontId="9" fillId="9" borderId="37" xfId="0" applyNumberFormat="1" applyFont="1" applyFill="1" applyBorder="1" applyAlignment="1">
      <alignment horizontal="center" vertical="center" shrinkToFit="1"/>
    </xf>
    <xf numFmtId="0" fontId="59" fillId="0" borderId="3" xfId="0" applyFont="1" applyBorder="1" applyAlignment="1">
      <alignment horizontal="center" wrapText="1"/>
    </xf>
    <xf numFmtId="0" fontId="59" fillId="0" borderId="4" xfId="0" applyFont="1" applyBorder="1" applyAlignment="1">
      <alignment horizontal="center" wrapText="1"/>
    </xf>
    <xf numFmtId="0" fontId="64" fillId="0" borderId="0" xfId="0"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9" fillId="9" borderId="36" xfId="0" applyNumberFormat="1" applyFont="1" applyFill="1" applyBorder="1" applyAlignment="1">
      <alignment horizontal="center" vertical="center" shrinkToFit="1"/>
    </xf>
    <xf numFmtId="0" fontId="9" fillId="9" borderId="6" xfId="0" applyNumberFormat="1" applyFont="1" applyFill="1" applyBorder="1" applyAlignment="1">
      <alignment horizontal="center" vertical="center" shrinkToFit="1"/>
    </xf>
    <xf numFmtId="0" fontId="9" fillId="9" borderId="0" xfId="0" applyNumberFormat="1" applyFont="1" applyFill="1" applyBorder="1" applyAlignment="1">
      <alignment horizontal="center" vertical="center" shrinkToFit="1"/>
    </xf>
    <xf numFmtId="0" fontId="64" fillId="4" borderId="3" xfId="0" applyNumberFormat="1" applyFont="1" applyFill="1" applyBorder="1" applyAlignment="1">
      <alignment horizontal="center" vertical="top" wrapText="1" shrinkToFit="1"/>
    </xf>
    <xf numFmtId="0" fontId="64" fillId="4" borderId="4" xfId="0" applyNumberFormat="1" applyFont="1" applyFill="1" applyBorder="1" applyAlignment="1">
      <alignment horizontal="center" vertical="top" shrinkToFit="1"/>
    </xf>
    <xf numFmtId="0" fontId="64" fillId="0" borderId="3" xfId="0" applyNumberFormat="1" applyFont="1" applyFill="1" applyBorder="1" applyAlignment="1">
      <alignment horizontal="center" vertical="center" shrinkToFit="1"/>
    </xf>
    <xf numFmtId="0" fontId="64" fillId="0" borderId="4" xfId="0" applyNumberFormat="1" applyFont="1" applyFill="1" applyBorder="1" applyAlignment="1">
      <alignment horizontal="center" vertical="center" shrinkToFit="1"/>
    </xf>
    <xf numFmtId="0" fontId="28" fillId="0" borderId="18" xfId="0" applyFont="1" applyBorder="1" applyAlignment="1">
      <alignment horizontal="center" vertical="center" wrapText="1"/>
    </xf>
    <xf numFmtId="0" fontId="28" fillId="0" borderId="15" xfId="0" applyFont="1" applyBorder="1" applyAlignment="1">
      <alignment horizontal="center" vertical="center" wrapText="1"/>
    </xf>
    <xf numFmtId="0" fontId="31" fillId="0" borderId="19"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9" fillId="9" borderId="8" xfId="0" applyNumberFormat="1" applyFont="1" applyFill="1" applyBorder="1" applyAlignment="1">
      <alignment horizontal="center" vertical="center" shrinkToFit="1"/>
    </xf>
    <xf numFmtId="0" fontId="9" fillId="0" borderId="8" xfId="0" applyNumberFormat="1" applyFont="1" applyFill="1" applyBorder="1" applyAlignment="1">
      <alignment horizontal="center" vertical="center" shrinkToFit="1"/>
    </xf>
    <xf numFmtId="0" fontId="9" fillId="0" borderId="24" xfId="0" applyNumberFormat="1" applyFont="1" applyFill="1" applyBorder="1" applyAlignment="1">
      <alignment horizontal="center" vertical="center" shrinkToFit="1"/>
    </xf>
    <xf numFmtId="0" fontId="9" fillId="0" borderId="25" xfId="0" applyNumberFormat="1" applyFont="1" applyFill="1" applyBorder="1" applyAlignment="1">
      <alignment horizontal="center" vertical="center" shrinkToFit="1"/>
    </xf>
    <xf numFmtId="0" fontId="52" fillId="0" borderId="3" xfId="0" applyFont="1" applyFill="1" applyBorder="1" applyAlignment="1">
      <alignment horizontal="left" vertical="center" wrapText="1"/>
    </xf>
    <xf numFmtId="0" fontId="52" fillId="0" borderId="23"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42" fillId="0" borderId="23" xfId="0" applyFont="1" applyFill="1" applyBorder="1" applyAlignment="1">
      <alignment horizontal="left" vertical="center" wrapText="1"/>
    </xf>
    <xf numFmtId="0" fontId="42" fillId="0" borderId="15" xfId="0" applyFont="1" applyFill="1" applyBorder="1" applyAlignment="1">
      <alignment horizontal="left" vertical="center" wrapText="1"/>
    </xf>
    <xf numFmtId="0" fontId="59" fillId="0" borderId="3" xfId="0" applyNumberFormat="1" applyFont="1" applyFill="1" applyBorder="1" applyAlignment="1">
      <alignment horizontal="center" vertical="center" wrapText="1"/>
    </xf>
    <xf numFmtId="0" fontId="59" fillId="0" borderId="4" xfId="0" applyNumberFormat="1" applyFont="1" applyFill="1" applyBorder="1" applyAlignment="1">
      <alignment horizontal="center" vertical="center" wrapText="1"/>
    </xf>
    <xf numFmtId="0" fontId="81" fillId="0" borderId="18" xfId="0" applyFont="1" applyFill="1" applyBorder="1" applyAlignment="1">
      <alignment horizontal="left" vertical="center" wrapText="1"/>
    </xf>
    <xf numFmtId="0" fontId="81" fillId="0" borderId="15" xfId="0" applyFont="1" applyFill="1" applyBorder="1" applyAlignment="1">
      <alignment horizontal="left" vertical="center" wrapText="1"/>
    </xf>
    <xf numFmtId="0" fontId="42" fillId="0" borderId="3" xfId="0" applyFont="1" applyFill="1" applyBorder="1" applyAlignment="1">
      <alignment horizontal="center" vertical="top" wrapText="1"/>
    </xf>
    <xf numFmtId="0" fontId="42" fillId="0" borderId="15" xfId="0" applyFont="1" applyFill="1" applyBorder="1" applyAlignment="1">
      <alignment horizontal="center" vertical="top" wrapText="1"/>
    </xf>
    <xf numFmtId="0" fontId="42" fillId="0" borderId="3" xfId="0" applyNumberFormat="1" applyFont="1" applyFill="1" applyBorder="1" applyAlignment="1">
      <alignment horizontal="left" vertical="center" wrapText="1" shrinkToFit="1"/>
    </xf>
    <xf numFmtId="0" fontId="42" fillId="0" borderId="0" xfId="0" applyNumberFormat="1" applyFont="1" applyFill="1" applyBorder="1" applyAlignment="1">
      <alignment horizontal="left" vertical="center" shrinkToFit="1"/>
    </xf>
    <xf numFmtId="0" fontId="53" fillId="0" borderId="0" xfId="0" applyNumberFormat="1" applyFont="1" applyFill="1" applyBorder="1" applyAlignment="1">
      <alignment horizontal="center" vertical="center" wrapText="1" shrinkToFit="1"/>
    </xf>
    <xf numFmtId="0" fontId="53" fillId="0" borderId="23" xfId="0" applyNumberFormat="1" applyFont="1" applyFill="1" applyBorder="1" applyAlignment="1">
      <alignment horizontal="center" vertical="center" wrapText="1" shrinkToFit="1"/>
    </xf>
    <xf numFmtId="0" fontId="42" fillId="0" borderId="3" xfId="0" applyNumberFormat="1" applyFont="1" applyFill="1" applyBorder="1" applyAlignment="1">
      <alignment horizontal="center" vertical="center" wrapText="1" shrinkToFit="1"/>
    </xf>
    <xf numFmtId="0" fontId="42" fillId="0" borderId="0" xfId="0" applyNumberFormat="1" applyFont="1" applyFill="1" applyBorder="1" applyAlignment="1">
      <alignment horizontal="center" vertical="center" shrinkToFit="1"/>
    </xf>
    <xf numFmtId="0" fontId="68" fillId="5" borderId="47" xfId="0" applyNumberFormat="1" applyFont="1" applyFill="1" applyBorder="1" applyAlignment="1">
      <alignment horizontal="center" vertical="center" wrapText="1" shrinkToFit="1"/>
    </xf>
    <xf numFmtId="0" fontId="68" fillId="5" borderId="48" xfId="0" applyNumberFormat="1" applyFont="1" applyFill="1" applyBorder="1" applyAlignment="1">
      <alignment horizontal="center" vertical="center" wrapText="1" shrinkToFit="1"/>
    </xf>
    <xf numFmtId="0" fontId="68" fillId="5" borderId="49" xfId="0" applyNumberFormat="1" applyFont="1" applyFill="1" applyBorder="1" applyAlignment="1">
      <alignment horizontal="center" vertical="center" wrapText="1" shrinkToFit="1"/>
    </xf>
    <xf numFmtId="0" fontId="68" fillId="5" borderId="50" xfId="0" applyNumberFormat="1" applyFont="1" applyFill="1" applyBorder="1" applyAlignment="1">
      <alignment horizontal="center" vertical="center" wrapText="1" shrinkToFit="1"/>
    </xf>
    <xf numFmtId="0" fontId="42" fillId="0" borderId="18" xfId="0" applyFont="1" applyFill="1" applyBorder="1" applyAlignment="1">
      <alignment horizontal="center" vertical="top" wrapText="1"/>
    </xf>
    <xf numFmtId="0" fontId="9" fillId="6" borderId="24" xfId="0" applyNumberFormat="1" applyFont="1" applyFill="1" applyBorder="1" applyAlignment="1">
      <alignment horizontal="center" vertical="center" shrinkToFit="1"/>
    </xf>
    <xf numFmtId="0" fontId="63" fillId="0" borderId="42" xfId="0" applyNumberFormat="1" applyFont="1" applyFill="1" applyBorder="1" applyAlignment="1">
      <alignment horizontal="center" vertical="center"/>
    </xf>
    <xf numFmtId="0" fontId="63" fillId="0" borderId="43" xfId="0" applyNumberFormat="1" applyFont="1" applyFill="1" applyBorder="1" applyAlignment="1">
      <alignment horizontal="center" vertical="center"/>
    </xf>
    <xf numFmtId="0" fontId="53" fillId="0" borderId="0" xfId="0" applyFont="1" applyFill="1" applyBorder="1" applyAlignment="1">
      <alignment horizontal="center" vertical="center" wrapText="1"/>
    </xf>
    <xf numFmtId="0" fontId="53" fillId="0" borderId="4"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8" fillId="0" borderId="18" xfId="0" applyNumberFormat="1" applyFont="1" applyFill="1" applyBorder="1" applyAlignment="1">
      <alignment horizontal="center" vertical="center" wrapText="1"/>
    </xf>
    <xf numFmtId="0" fontId="58" fillId="0" borderId="0" xfId="0" applyNumberFormat="1" applyFont="1" applyFill="1" applyBorder="1" applyAlignment="1">
      <alignment horizontal="center" vertical="center" wrapText="1"/>
    </xf>
    <xf numFmtId="0" fontId="42" fillId="0" borderId="18" xfId="0" applyFont="1" applyFill="1" applyBorder="1" applyAlignment="1">
      <alignment horizontal="left" vertical="center"/>
    </xf>
    <xf numFmtId="0" fontId="42" fillId="0" borderId="23" xfId="0" applyFont="1" applyFill="1" applyBorder="1" applyAlignment="1">
      <alignment horizontal="left" vertical="center"/>
    </xf>
    <xf numFmtId="0" fontId="77" fillId="6" borderId="0" xfId="0" applyNumberFormat="1" applyFont="1" applyFill="1" applyBorder="1" applyAlignment="1">
      <alignment horizontal="left" vertical="center" wrapText="1" shrinkToFit="1"/>
    </xf>
    <xf numFmtId="0" fontId="80" fillId="6" borderId="0" xfId="0" applyFont="1" applyFill="1" applyBorder="1" applyAlignment="1">
      <alignment horizontal="center" wrapText="1"/>
    </xf>
    <xf numFmtId="0" fontId="80" fillId="6" borderId="23" xfId="0" applyFont="1" applyFill="1" applyBorder="1" applyAlignment="1">
      <alignment horizontal="center" wrapText="1"/>
    </xf>
    <xf numFmtId="0" fontId="52" fillId="0" borderId="3" xfId="0" applyFont="1" applyBorder="1" applyAlignment="1">
      <alignment horizontal="center" vertical="center" wrapText="1"/>
    </xf>
    <xf numFmtId="0" fontId="52" fillId="0" borderId="23" xfId="0" applyFont="1" applyBorder="1" applyAlignment="1">
      <alignment horizontal="center" vertical="center" wrapText="1"/>
    </xf>
    <xf numFmtId="0" fontId="58" fillId="4" borderId="19" xfId="0" applyFont="1" applyFill="1" applyBorder="1" applyAlignment="1">
      <alignment horizontal="center" vertical="center" wrapText="1"/>
    </xf>
    <xf numFmtId="0" fontId="58" fillId="4" borderId="15" xfId="0" applyFont="1" applyFill="1" applyBorder="1" applyAlignment="1">
      <alignment horizontal="center" vertical="center" wrapText="1"/>
    </xf>
    <xf numFmtId="0" fontId="68" fillId="10" borderId="51" xfId="0" applyNumberFormat="1" applyFont="1" applyFill="1" applyBorder="1" applyAlignment="1">
      <alignment horizontal="center" vertical="center" wrapText="1"/>
    </xf>
    <xf numFmtId="0" fontId="68" fillId="10" borderId="57" xfId="0" applyNumberFormat="1" applyFont="1" applyFill="1" applyBorder="1" applyAlignment="1">
      <alignment horizontal="center" vertical="center" wrapText="1"/>
    </xf>
    <xf numFmtId="0" fontId="68" fillId="10" borderId="52" xfId="0" applyNumberFormat="1" applyFont="1" applyFill="1" applyBorder="1" applyAlignment="1">
      <alignment horizontal="center" vertical="center" wrapText="1"/>
    </xf>
    <xf numFmtId="0" fontId="68" fillId="10" borderId="55" xfId="0" applyNumberFormat="1" applyFont="1" applyFill="1" applyBorder="1" applyAlignment="1">
      <alignment horizontal="center" vertical="center" wrapText="1"/>
    </xf>
    <xf numFmtId="0" fontId="68" fillId="10" borderId="58" xfId="0" applyNumberFormat="1" applyFont="1" applyFill="1" applyBorder="1" applyAlignment="1">
      <alignment horizontal="center" vertical="center" wrapText="1"/>
    </xf>
    <xf numFmtId="0" fontId="68" fillId="10" borderId="56" xfId="0" applyNumberFormat="1" applyFont="1" applyFill="1" applyBorder="1" applyAlignment="1">
      <alignment horizontal="center" vertical="center" wrapText="1"/>
    </xf>
    <xf numFmtId="0" fontId="28" fillId="0" borderId="5" xfId="0" applyFont="1" applyBorder="1" applyAlignment="1">
      <alignment horizontal="center" vertical="center" wrapText="1"/>
    </xf>
    <xf numFmtId="0" fontId="28" fillId="0" borderId="37" xfId="0" applyFont="1" applyBorder="1" applyAlignment="1">
      <alignment horizontal="center" vertical="center" wrapText="1"/>
    </xf>
    <xf numFmtId="0" fontId="9" fillId="7" borderId="19" xfId="0" applyNumberFormat="1" applyFont="1" applyFill="1" applyBorder="1" applyAlignment="1">
      <alignment horizontal="center" vertical="center" shrinkToFit="1"/>
    </xf>
    <xf numFmtId="0" fontId="9" fillId="7" borderId="23" xfId="0" applyNumberFormat="1" applyFont="1" applyFill="1" applyBorder="1" applyAlignment="1">
      <alignment horizontal="center" vertical="center" shrinkToFit="1"/>
    </xf>
    <xf numFmtId="0" fontId="75" fillId="0" borderId="18"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9" fillId="0" borderId="23" xfId="0" applyNumberFormat="1" applyFont="1" applyFill="1" applyBorder="1" applyAlignment="1">
      <alignment horizontal="center" vertical="center" shrinkToFit="1"/>
    </xf>
    <xf numFmtId="0" fontId="78" fillId="0" borderId="0" xfId="0" applyFont="1" applyFill="1" applyBorder="1" applyAlignment="1">
      <alignment horizontal="left" vertical="center" wrapText="1"/>
    </xf>
    <xf numFmtId="0" fontId="78" fillId="0" borderId="15" xfId="0" applyFont="1" applyFill="1" applyBorder="1" applyAlignment="1">
      <alignment horizontal="left" vertical="center" wrapText="1"/>
    </xf>
    <xf numFmtId="0" fontId="33" fillId="0" borderId="18"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79" fillId="0" borderId="0" xfId="0" applyFont="1" applyFill="1" applyBorder="1" applyAlignment="1">
      <alignment horizontal="left" vertical="center" wrapText="1"/>
    </xf>
    <xf numFmtId="0" fontId="79" fillId="0" borderId="15" xfId="0" applyFont="1" applyFill="1" applyBorder="1" applyAlignment="1">
      <alignment horizontal="left" vertical="center" wrapText="1"/>
    </xf>
    <xf numFmtId="0" fontId="53" fillId="0" borderId="3" xfId="0" applyNumberFormat="1" applyFont="1" applyFill="1" applyBorder="1" applyAlignment="1">
      <alignment horizontal="center" vertical="center" wrapText="1" shrinkToFit="1"/>
    </xf>
    <xf numFmtId="0" fontId="73" fillId="0" borderId="3" xfId="0" applyFont="1" applyFill="1" applyBorder="1" applyAlignment="1">
      <alignment horizontal="left" vertical="center" wrapText="1"/>
    </xf>
    <xf numFmtId="0" fontId="73" fillId="0" borderId="23" xfId="0" applyFont="1" applyFill="1" applyBorder="1" applyAlignment="1">
      <alignment horizontal="left" vertical="center" wrapText="1"/>
    </xf>
    <xf numFmtId="0" fontId="9" fillId="9" borderId="39" xfId="0" applyNumberFormat="1" applyFont="1" applyFill="1" applyBorder="1" applyAlignment="1">
      <alignment horizontal="center" vertical="center" shrinkToFit="1"/>
    </xf>
    <xf numFmtId="0" fontId="9" fillId="9" borderId="25" xfId="0" applyNumberFormat="1" applyFont="1" applyFill="1" applyBorder="1" applyAlignment="1">
      <alignment horizontal="center" vertical="center" shrinkToFit="1"/>
    </xf>
    <xf numFmtId="0" fontId="58" fillId="0" borderId="19" xfId="0" applyFont="1" applyFill="1" applyBorder="1" applyAlignment="1">
      <alignment horizontal="center" vertical="top" wrapText="1"/>
    </xf>
    <xf numFmtId="0" fontId="58" fillId="0" borderId="15" xfId="0" applyFont="1" applyFill="1" applyBorder="1" applyAlignment="1">
      <alignment horizontal="center" vertical="top" wrapText="1"/>
    </xf>
    <xf numFmtId="0" fontId="67" fillId="0" borderId="19" xfId="0" applyNumberFormat="1" applyFont="1" applyFill="1" applyBorder="1" applyAlignment="1">
      <alignment horizontal="center" vertical="center" wrapText="1" shrinkToFit="1"/>
    </xf>
    <xf numFmtId="0" fontId="67" fillId="0" borderId="23" xfId="0" applyNumberFormat="1" applyFont="1" applyFill="1" applyBorder="1" applyAlignment="1">
      <alignment horizontal="center" vertical="center" wrapText="1" shrinkToFit="1"/>
    </xf>
    <xf numFmtId="0" fontId="66" fillId="0" borderId="19" xfId="0" applyNumberFormat="1" applyFont="1" applyFill="1" applyBorder="1" applyAlignment="1">
      <alignment horizontal="center" vertical="center" wrapText="1" shrinkToFit="1"/>
    </xf>
    <xf numFmtId="0" fontId="66" fillId="0" borderId="23" xfId="0" applyNumberFormat="1" applyFont="1" applyFill="1" applyBorder="1" applyAlignment="1">
      <alignment horizontal="center" vertical="center" wrapText="1" shrinkToFit="1"/>
    </xf>
    <xf numFmtId="0" fontId="73" fillId="0" borderId="18"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53" fillId="0" borderId="19" xfId="0" applyFont="1" applyBorder="1" applyAlignment="1">
      <alignment horizontal="center" vertical="center" wrapText="1"/>
    </xf>
    <xf numFmtId="0" fontId="53" fillId="0" borderId="23" xfId="0" applyFont="1" applyBorder="1" applyAlignment="1">
      <alignment horizontal="center" vertical="center" wrapText="1"/>
    </xf>
    <xf numFmtId="0" fontId="73" fillId="0" borderId="18" xfId="0" applyFont="1" applyFill="1" applyBorder="1" applyAlignment="1">
      <alignment horizontal="center" vertical="center" wrapText="1"/>
    </xf>
    <xf numFmtId="0" fontId="73" fillId="0" borderId="23" xfId="0" applyFont="1" applyFill="1" applyBorder="1" applyAlignment="1">
      <alignment horizontal="center" vertical="center" wrapText="1"/>
    </xf>
    <xf numFmtId="0" fontId="33" fillId="0" borderId="18"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53" fillId="0" borderId="18" xfId="0" applyFont="1" applyFill="1" applyBorder="1" applyAlignment="1">
      <alignment horizontal="left" vertical="center" wrapText="1"/>
    </xf>
    <xf numFmtId="0" fontId="53" fillId="0" borderId="15" xfId="0" applyFont="1" applyFill="1" applyBorder="1" applyAlignment="1">
      <alignment horizontal="left" vertical="center" wrapText="1"/>
    </xf>
    <xf numFmtId="0" fontId="79" fillId="0" borderId="19" xfId="0" applyFont="1" applyFill="1" applyBorder="1" applyAlignment="1">
      <alignment horizontal="center" vertical="top" wrapText="1"/>
    </xf>
    <xf numFmtId="0" fontId="79" fillId="0" borderId="15" xfId="0" applyFont="1" applyFill="1" applyBorder="1" applyAlignment="1">
      <alignment horizontal="center" vertical="top" wrapText="1"/>
    </xf>
    <xf numFmtId="0" fontId="76" fillId="0" borderId="18"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53" fillId="9" borderId="0" xfId="0" applyNumberFormat="1" applyFont="1" applyFill="1" applyBorder="1" applyAlignment="1">
      <alignment horizontal="center" vertical="center" wrapText="1" shrinkToFit="1"/>
    </xf>
    <xf numFmtId="0" fontId="53" fillId="9" borderId="23" xfId="0" applyNumberFormat="1" applyFont="1" applyFill="1" applyBorder="1" applyAlignment="1">
      <alignment horizontal="center" vertical="center" wrapText="1" shrinkToFit="1"/>
    </xf>
    <xf numFmtId="0" fontId="29" fillId="9" borderId="0" xfId="0" applyNumberFormat="1" applyFont="1" applyFill="1" applyBorder="1" applyAlignment="1">
      <alignment horizontal="left" vertical="center" wrapText="1" shrinkToFit="1"/>
    </xf>
    <xf numFmtId="0" fontId="29" fillId="9" borderId="23" xfId="0" applyNumberFormat="1" applyFont="1" applyFill="1" applyBorder="1" applyAlignment="1">
      <alignment horizontal="left" vertical="center" wrapText="1" shrinkToFit="1"/>
    </xf>
    <xf numFmtId="0" fontId="61" fillId="0" borderId="0" xfId="0" applyFont="1" applyBorder="1" applyAlignment="1">
      <alignment horizontal="left" vertical="center" wrapText="1"/>
    </xf>
    <xf numFmtId="0" fontId="61" fillId="0" borderId="15" xfId="0" applyFont="1" applyBorder="1" applyAlignment="1">
      <alignment horizontal="left" vertical="center" wrapText="1"/>
    </xf>
    <xf numFmtId="0" fontId="28" fillId="9" borderId="0" xfId="0" applyFont="1" applyFill="1" applyBorder="1" applyAlignment="1">
      <alignment horizontal="center" vertical="center" wrapText="1"/>
    </xf>
    <xf numFmtId="0" fontId="28" fillId="9" borderId="23" xfId="0" applyFont="1" applyFill="1" applyBorder="1" applyAlignment="1">
      <alignment horizontal="center" vertical="center" wrapText="1"/>
    </xf>
    <xf numFmtId="0" fontId="53" fillId="0" borderId="0" xfId="0" applyFont="1" applyBorder="1" applyAlignment="1">
      <alignment horizontal="center" vertical="center" wrapText="1"/>
    </xf>
    <xf numFmtId="0" fontId="53" fillId="0" borderId="15" xfId="0" applyFont="1" applyBorder="1" applyAlignment="1">
      <alignment horizontal="center" vertical="center" wrapText="1"/>
    </xf>
    <xf numFmtId="0" fontId="28" fillId="0" borderId="0"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68" fillId="5" borderId="51" xfId="0" applyFont="1" applyFill="1" applyBorder="1" applyAlignment="1">
      <alignment horizontal="center" vertical="center" wrapText="1"/>
    </xf>
    <xf numFmtId="0" fontId="68" fillId="5" borderId="52" xfId="0" applyFont="1" applyFill="1" applyBorder="1" applyAlignment="1">
      <alignment horizontal="center" vertical="center" wrapText="1"/>
    </xf>
    <xf numFmtId="0" fontId="68" fillId="5" borderId="55" xfId="0" applyFont="1" applyFill="1" applyBorder="1" applyAlignment="1">
      <alignment horizontal="center" vertical="center" wrapText="1"/>
    </xf>
    <xf numFmtId="0" fontId="68" fillId="5" borderId="56" xfId="0" applyFont="1" applyFill="1" applyBorder="1" applyAlignment="1">
      <alignment horizontal="center" vertical="center" wrapText="1"/>
    </xf>
    <xf numFmtId="0" fontId="72" fillId="0" borderId="0" xfId="0" applyNumberFormat="1" applyFont="1" applyFill="1" applyBorder="1" applyAlignment="1">
      <alignment horizontal="center" vertical="center" wrapText="1" shrinkToFit="1"/>
    </xf>
    <xf numFmtId="0" fontId="72" fillId="0" borderId="23" xfId="0" applyNumberFormat="1" applyFont="1" applyFill="1" applyBorder="1" applyAlignment="1">
      <alignment horizontal="center" vertical="center" wrapText="1" shrinkToFit="1"/>
    </xf>
    <xf numFmtId="0" fontId="58" fillId="0" borderId="18" xfId="0" applyNumberFormat="1" applyFont="1" applyFill="1" applyBorder="1" applyAlignment="1">
      <alignment horizontal="center" vertical="center" wrapText="1" shrinkToFit="1"/>
    </xf>
    <xf numFmtId="0" fontId="58" fillId="0" borderId="23" xfId="0" applyNumberFormat="1" applyFont="1" applyFill="1" applyBorder="1" applyAlignment="1">
      <alignment horizontal="center" vertical="center" wrapText="1" shrinkToFit="1"/>
    </xf>
    <xf numFmtId="0" fontId="66" fillId="0" borderId="19" xfId="0" applyFont="1" applyBorder="1" applyAlignment="1">
      <alignment horizontal="center" vertical="center" wrapText="1"/>
    </xf>
    <xf numFmtId="0" fontId="66" fillId="0" borderId="23"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23" xfId="0" applyFont="1" applyBorder="1" applyAlignment="1">
      <alignment horizontal="center" vertical="center" wrapText="1"/>
    </xf>
    <xf numFmtId="0" fontId="74" fillId="0" borderId="0" xfId="0" applyFont="1" applyFill="1" applyBorder="1" applyAlignment="1">
      <alignment horizontal="left" vertical="center" wrapText="1"/>
    </xf>
    <xf numFmtId="0" fontId="74" fillId="0" borderId="15" xfId="0" applyFont="1" applyFill="1" applyBorder="1" applyAlignment="1">
      <alignment horizontal="left" vertical="center" wrapText="1"/>
    </xf>
    <xf numFmtId="0" fontId="58" fillId="0" borderId="19" xfId="0" applyFont="1" applyBorder="1" applyAlignment="1">
      <alignment horizontal="center" vertical="center" wrapText="1"/>
    </xf>
    <xf numFmtId="0" fontId="58" fillId="0" borderId="23" xfId="0" applyFont="1" applyBorder="1" applyAlignment="1">
      <alignment horizontal="center" vertical="center" wrapText="1"/>
    </xf>
    <xf numFmtId="0" fontId="70" fillId="8" borderId="19" xfId="0" applyFont="1" applyFill="1" applyBorder="1" applyAlignment="1">
      <alignment horizontal="center" vertical="center" wrapText="1"/>
    </xf>
    <xf numFmtId="0" fontId="70" fillId="8" borderId="23" xfId="0" applyFont="1" applyFill="1" applyBorder="1" applyAlignment="1">
      <alignment horizontal="center" vertical="center" wrapText="1"/>
    </xf>
    <xf numFmtId="0" fontId="65" fillId="0" borderId="3" xfId="0" applyFont="1" applyBorder="1" applyAlignment="1">
      <alignment horizontal="center" vertical="center" wrapText="1"/>
    </xf>
    <xf numFmtId="0" fontId="65" fillId="0" borderId="23" xfId="0" applyFont="1" applyBorder="1" applyAlignment="1">
      <alignment horizontal="center" vertical="center" wrapText="1"/>
    </xf>
    <xf numFmtId="0" fontId="41" fillId="7" borderId="19" xfId="0" applyNumberFormat="1" applyFont="1" applyFill="1" applyBorder="1" applyAlignment="1">
      <alignment horizontal="center" vertical="center" shrinkToFit="1"/>
    </xf>
    <xf numFmtId="0" fontId="9" fillId="0" borderId="41" xfId="0" applyNumberFormat="1" applyFont="1" applyFill="1" applyBorder="1" applyAlignment="1">
      <alignment horizontal="center" vertical="center" shrinkToFit="1"/>
    </xf>
    <xf numFmtId="0" fontId="60" fillId="0" borderId="18" xfId="0" applyFont="1" applyBorder="1" applyAlignment="1">
      <alignment horizontal="left" vertical="center" wrapText="1"/>
    </xf>
    <xf numFmtId="0" fontId="60" fillId="0" borderId="15" xfId="0" applyFont="1" applyBorder="1" applyAlignment="1">
      <alignment horizontal="left" vertical="center" wrapText="1"/>
    </xf>
    <xf numFmtId="0" fontId="29" fillId="9" borderId="0" xfId="0" applyFont="1" applyFill="1" applyBorder="1" applyAlignment="1">
      <alignment horizontal="left" vertical="center" wrapText="1"/>
    </xf>
    <xf numFmtId="0" fontId="29" fillId="9" borderId="23" xfId="0" applyFont="1" applyFill="1" applyBorder="1" applyAlignment="1">
      <alignment horizontal="left" vertical="center" wrapText="1"/>
    </xf>
    <xf numFmtId="0" fontId="61" fillId="0" borderId="18" xfId="0" applyFont="1" applyFill="1" applyBorder="1" applyAlignment="1">
      <alignment horizontal="left" vertical="center" wrapText="1"/>
    </xf>
    <xf numFmtId="0" fontId="61" fillId="0" borderId="23" xfId="0" applyFont="1" applyFill="1" applyBorder="1" applyAlignment="1">
      <alignment horizontal="left" vertical="center" wrapText="1"/>
    </xf>
    <xf numFmtId="0" fontId="69" fillId="0" borderId="44" xfId="0" applyFont="1" applyBorder="1" applyAlignment="1">
      <alignment horizontal="center" vertical="center"/>
    </xf>
    <xf numFmtId="0" fontId="69" fillId="0" borderId="45" xfId="0" applyFont="1" applyBorder="1" applyAlignment="1">
      <alignment horizontal="center" vertical="center"/>
    </xf>
    <xf numFmtId="0" fontId="69" fillId="0" borderId="46" xfId="0" applyFont="1" applyBorder="1" applyAlignment="1">
      <alignment horizontal="center" vertical="center"/>
    </xf>
    <xf numFmtId="0" fontId="78" fillId="0" borderId="18" xfId="0" applyFont="1" applyFill="1" applyBorder="1" applyAlignment="1">
      <alignment horizontal="left" vertical="center" wrapText="1"/>
    </xf>
    <xf numFmtId="0" fontId="68" fillId="5" borderId="53" xfId="0" applyFont="1" applyFill="1" applyBorder="1" applyAlignment="1">
      <alignment horizontal="center" vertical="center" wrapText="1"/>
    </xf>
    <xf numFmtId="0" fontId="68" fillId="5" borderId="54" xfId="0" applyFont="1" applyFill="1" applyBorder="1" applyAlignment="1">
      <alignment horizontal="center" vertical="center" wrapText="1"/>
    </xf>
    <xf numFmtId="0" fontId="44" fillId="0" borderId="18"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53" fillId="0" borderId="3" xfId="0" applyFont="1" applyBorder="1" applyAlignment="1">
      <alignment horizontal="center" vertical="center" wrapText="1"/>
    </xf>
    <xf numFmtId="0" fontId="31" fillId="0" borderId="5" xfId="0" applyNumberFormat="1" applyFont="1" applyFill="1" applyBorder="1" applyAlignment="1">
      <alignment horizontal="left" vertical="center" wrapText="1" shrinkToFit="1"/>
    </xf>
    <xf numFmtId="0" fontId="31" fillId="0" borderId="6" xfId="0" applyNumberFormat="1" applyFont="1" applyFill="1" applyBorder="1" applyAlignment="1">
      <alignment horizontal="left" vertical="center" shrinkToFit="1"/>
    </xf>
    <xf numFmtId="0" fontId="53" fillId="9" borderId="0" xfId="0" applyFont="1" applyFill="1" applyBorder="1" applyAlignment="1">
      <alignment horizontal="center" vertical="center" wrapText="1"/>
    </xf>
    <xf numFmtId="0" fontId="53" fillId="9" borderId="23" xfId="0" applyFont="1" applyFill="1" applyBorder="1" applyAlignment="1">
      <alignment horizontal="center" vertical="center" wrapText="1"/>
    </xf>
    <xf numFmtId="0" fontId="76" fillId="0" borderId="19" xfId="0" applyFont="1" applyFill="1" applyBorder="1" applyAlignment="1">
      <alignment horizontal="left" vertical="center" wrapText="1"/>
    </xf>
    <xf numFmtId="0" fontId="76" fillId="0" borderId="23" xfId="0" applyFont="1" applyFill="1" applyBorder="1" applyAlignment="1">
      <alignment horizontal="left" vertical="center" wrapText="1"/>
    </xf>
    <xf numFmtId="0" fontId="62" fillId="0" borderId="19"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9" fillId="9" borderId="24" xfId="0" applyNumberFormat="1" applyFont="1" applyFill="1" applyBorder="1" applyAlignment="1">
      <alignment horizontal="center" vertical="center" shrinkToFit="1"/>
    </xf>
    <xf numFmtId="0" fontId="9" fillId="0" borderId="36" xfId="0" applyNumberFormat="1" applyFont="1" applyFill="1" applyBorder="1" applyAlignment="1">
      <alignment horizontal="center" vertical="center" shrinkToFit="1"/>
    </xf>
    <xf numFmtId="0" fontId="21" fillId="6" borderId="0" xfId="0" applyFont="1" applyFill="1" applyBorder="1" applyAlignment="1">
      <alignment horizontal="center"/>
    </xf>
    <xf numFmtId="0" fontId="21" fillId="6" borderId="23" xfId="0" applyFont="1" applyFill="1" applyBorder="1" applyAlignment="1">
      <alignment horizontal="center"/>
    </xf>
    <xf numFmtId="0" fontId="19" fillId="6" borderId="0" xfId="1" applyFont="1" applyFill="1" applyBorder="1" applyAlignment="1" applyProtection="1">
      <alignment horizontal="center" vertical="center"/>
    </xf>
    <xf numFmtId="0" fontId="19" fillId="6" borderId="23" xfId="1" applyFont="1" applyFill="1" applyBorder="1" applyAlignment="1" applyProtection="1">
      <alignment horizontal="center" vertical="center"/>
    </xf>
    <xf numFmtId="0" fontId="9" fillId="9" borderId="38" xfId="0" applyNumberFormat="1" applyFont="1" applyFill="1" applyBorder="1" applyAlignment="1">
      <alignment horizontal="center" vertical="center" shrinkToFit="1"/>
    </xf>
    <xf numFmtId="0" fontId="50" fillId="6" borderId="3" xfId="0" applyFont="1" applyFill="1" applyBorder="1" applyAlignment="1">
      <alignment horizontal="center" wrapText="1"/>
    </xf>
    <xf numFmtId="0" fontId="50" fillId="6" borderId="0" xfId="0" applyFont="1" applyFill="1" applyBorder="1" applyAlignment="1">
      <alignment horizontal="center" wrapText="1"/>
    </xf>
    <xf numFmtId="0" fontId="53" fillId="0" borderId="59" xfId="0" applyFont="1" applyBorder="1" applyAlignment="1">
      <alignment horizontal="center" vertical="center" wrapText="1"/>
    </xf>
    <xf numFmtId="0" fontId="53" fillId="0" borderId="60" xfId="0" applyFont="1" applyBorder="1" applyAlignment="1">
      <alignment horizontal="center" vertical="center" wrapText="1"/>
    </xf>
    <xf numFmtId="0" fontId="28" fillId="0" borderId="3" xfId="0" applyNumberFormat="1" applyFont="1" applyFill="1" applyBorder="1" applyAlignment="1">
      <alignment horizontal="center" vertical="center" shrinkToFit="1"/>
    </xf>
    <xf numFmtId="0" fontId="28" fillId="0" borderId="4" xfId="0" applyNumberFormat="1" applyFont="1" applyFill="1" applyBorder="1" applyAlignment="1">
      <alignment horizontal="center" vertical="center" shrinkToFit="1"/>
    </xf>
    <xf numFmtId="0" fontId="28" fillId="0" borderId="23" xfId="0" applyNumberFormat="1" applyFont="1" applyFill="1" applyBorder="1" applyAlignment="1">
      <alignment horizontal="center" vertical="center" shrinkToFit="1"/>
    </xf>
    <xf numFmtId="0" fontId="53" fillId="9" borderId="19" xfId="0" applyNumberFormat="1" applyFont="1" applyFill="1" applyBorder="1" applyAlignment="1">
      <alignment horizontal="center" vertical="center" wrapText="1" shrinkToFit="1"/>
    </xf>
    <xf numFmtId="0" fontId="53" fillId="9" borderId="19" xfId="0" applyFont="1" applyFill="1" applyBorder="1" applyAlignment="1">
      <alignment horizontal="center" vertical="center" wrapText="1"/>
    </xf>
    <xf numFmtId="0" fontId="72" fillId="0" borderId="19" xfId="0" applyNumberFormat="1" applyFont="1" applyFill="1" applyBorder="1" applyAlignment="1">
      <alignment horizontal="center" vertical="center" wrapText="1" shrinkToFit="1"/>
    </xf>
    <xf numFmtId="0" fontId="83" fillId="6" borderId="0" xfId="0" applyNumberFormat="1" applyFont="1" applyFill="1" applyBorder="1" applyAlignment="1">
      <alignment horizontal="center" vertical="center" wrapText="1" shrinkToFit="1"/>
    </xf>
    <xf numFmtId="0" fontId="83" fillId="6" borderId="23" xfId="0" applyNumberFormat="1" applyFont="1" applyFill="1" applyBorder="1" applyAlignment="1">
      <alignment horizontal="center" vertical="center" wrapText="1" shrinkToFit="1"/>
    </xf>
    <xf numFmtId="0" fontId="83" fillId="6" borderId="27" xfId="0" applyNumberFormat="1" applyFont="1" applyFill="1" applyBorder="1" applyAlignment="1">
      <alignment horizontal="center" vertical="center" wrapText="1" shrinkToFit="1"/>
    </xf>
    <xf numFmtId="0" fontId="83" fillId="6" borderId="25" xfId="0" applyNumberFormat="1" applyFont="1" applyFill="1" applyBorder="1" applyAlignment="1">
      <alignment horizontal="center" vertical="center" wrapText="1" shrinkToFit="1"/>
    </xf>
    <xf numFmtId="0" fontId="44" fillId="0" borderId="23" xfId="0" applyFont="1" applyFill="1" applyBorder="1" applyAlignment="1">
      <alignment horizontal="left" vertical="center" wrapText="1"/>
    </xf>
    <xf numFmtId="0" fontId="60" fillId="0" borderId="18" xfId="0" applyFont="1" applyFill="1" applyBorder="1" applyAlignment="1">
      <alignment horizontal="left" vertical="center" wrapText="1"/>
    </xf>
    <xf numFmtId="0" fontId="60" fillId="0" borderId="23" xfId="0" applyFont="1" applyFill="1" applyBorder="1" applyAlignment="1">
      <alignment horizontal="left" vertical="center" wrapText="1"/>
    </xf>
    <xf numFmtId="0" fontId="28" fillId="9" borderId="19" xfId="0" applyFont="1" applyFill="1" applyBorder="1" applyAlignment="1">
      <alignment horizontal="left" vertical="center" wrapText="1"/>
    </xf>
    <xf numFmtId="0" fontId="28" fillId="9" borderId="23" xfId="0" applyFont="1" applyFill="1" applyBorder="1" applyAlignment="1">
      <alignment horizontal="left" vertical="center" wrapText="1"/>
    </xf>
    <xf numFmtId="0" fontId="9" fillId="0" borderId="19" xfId="0" applyNumberFormat="1" applyFont="1" applyFill="1" applyBorder="1" applyAlignment="1">
      <alignment horizontal="center" vertical="center" shrinkToFit="1"/>
    </xf>
    <xf numFmtId="0" fontId="29" fillId="6" borderId="0" xfId="0" applyNumberFormat="1" applyFont="1" applyFill="1" applyBorder="1" applyAlignment="1">
      <alignment horizontal="center" vertical="center" shrinkToFit="1"/>
    </xf>
    <xf numFmtId="0" fontId="29" fillId="6" borderId="4" xfId="0" applyNumberFormat="1" applyFont="1" applyFill="1" applyBorder="1" applyAlignment="1">
      <alignment horizontal="center" vertical="center" shrinkToFit="1"/>
    </xf>
    <xf numFmtId="0" fontId="29" fillId="0" borderId="3" xfId="0" applyNumberFormat="1" applyFont="1" applyFill="1" applyBorder="1" applyAlignment="1">
      <alignment horizontal="center" vertical="center" shrinkToFit="1"/>
    </xf>
    <xf numFmtId="0" fontId="29" fillId="0" borderId="0" xfId="0" applyNumberFormat="1" applyFont="1" applyFill="1" applyBorder="1" applyAlignment="1">
      <alignment horizontal="center" vertical="center" shrinkToFit="1"/>
    </xf>
    <xf numFmtId="0" fontId="29" fillId="0" borderId="19" xfId="0" applyNumberFormat="1" applyFont="1" applyFill="1" applyBorder="1" applyAlignment="1">
      <alignment horizontal="center" vertical="center" shrinkToFit="1"/>
    </xf>
    <xf numFmtId="0" fontId="29" fillId="0" borderId="23" xfId="0" applyNumberFormat="1" applyFont="1" applyFill="1" applyBorder="1" applyAlignment="1">
      <alignment horizontal="center" vertical="center" shrinkToFit="1"/>
    </xf>
    <xf numFmtId="0" fontId="29" fillId="0" borderId="4" xfId="0" applyNumberFormat="1" applyFont="1" applyFill="1" applyBorder="1" applyAlignment="1">
      <alignment horizontal="center" vertical="center" shrinkToFit="1"/>
    </xf>
    <xf numFmtId="0" fontId="29" fillId="9" borderId="3" xfId="0" applyNumberFormat="1" applyFont="1" applyFill="1" applyBorder="1" applyAlignment="1">
      <alignment horizontal="center" vertical="center" shrinkToFit="1"/>
    </xf>
    <xf numFmtId="0" fontId="29" fillId="9" borderId="23" xfId="0" applyNumberFormat="1" applyFont="1" applyFill="1" applyBorder="1" applyAlignment="1">
      <alignment horizontal="center" vertical="center" shrinkToFit="1"/>
    </xf>
    <xf numFmtId="0" fontId="31" fillId="6" borderId="0" xfId="0" applyNumberFormat="1" applyFont="1" applyFill="1" applyBorder="1" applyAlignment="1">
      <alignment horizontal="left" vertical="center" wrapText="1" shrinkToFit="1"/>
    </xf>
    <xf numFmtId="0" fontId="31" fillId="6" borderId="4" xfId="0" applyNumberFormat="1" applyFont="1" applyFill="1" applyBorder="1" applyAlignment="1">
      <alignment horizontal="left" vertical="center" wrapText="1" shrinkToFit="1"/>
    </xf>
    <xf numFmtId="0" fontId="82" fillId="9" borderId="3" xfId="0" applyNumberFormat="1" applyFont="1" applyFill="1" applyBorder="1" applyAlignment="1">
      <alignment horizontal="center" vertical="center" wrapText="1" shrinkToFit="1"/>
    </xf>
    <xf numFmtId="0" fontId="82" fillId="9" borderId="23" xfId="0" applyNumberFormat="1" applyFont="1" applyFill="1" applyBorder="1" applyAlignment="1">
      <alignment horizontal="center" vertical="center" wrapText="1" shrinkToFit="1"/>
    </xf>
    <xf numFmtId="0" fontId="29" fillId="6" borderId="0" xfId="0" applyNumberFormat="1" applyFont="1" applyFill="1" applyBorder="1" applyAlignment="1">
      <alignment horizontal="left" vertical="center" shrinkToFit="1"/>
    </xf>
    <xf numFmtId="0" fontId="29" fillId="6" borderId="4" xfId="0" applyNumberFormat="1" applyFont="1" applyFill="1" applyBorder="1" applyAlignment="1">
      <alignment horizontal="left" vertical="center" shrinkToFit="1"/>
    </xf>
    <xf numFmtId="0" fontId="29" fillId="0" borderId="19" xfId="0" applyNumberFormat="1" applyFont="1" applyFill="1" applyBorder="1" applyAlignment="1">
      <alignment horizontal="left" vertical="center" wrapText="1" shrinkToFit="1"/>
    </xf>
    <xf numFmtId="0" fontId="29" fillId="0" borderId="23" xfId="0" applyNumberFormat="1" applyFont="1" applyFill="1" applyBorder="1" applyAlignment="1">
      <alignment horizontal="left" vertical="center" wrapText="1" shrinkToFit="1"/>
    </xf>
    <xf numFmtId="0" fontId="44" fillId="0" borderId="19" xfId="0" applyNumberFormat="1" applyFont="1" applyFill="1" applyBorder="1" applyAlignment="1">
      <alignment horizontal="center" vertical="center" shrinkToFit="1"/>
    </xf>
    <xf numFmtId="0" fontId="44" fillId="0" borderId="23" xfId="0" applyNumberFormat="1" applyFont="1" applyFill="1" applyBorder="1" applyAlignment="1">
      <alignment horizontal="center" vertical="center" shrinkToFit="1"/>
    </xf>
    <xf numFmtId="0" fontId="29" fillId="0" borderId="0" xfId="0" applyNumberFormat="1" applyFont="1" applyFill="1" applyBorder="1" applyAlignment="1">
      <alignment horizontal="left" vertical="center" wrapText="1" shrinkToFit="1"/>
    </xf>
    <xf numFmtId="0" fontId="82" fillId="9" borderId="19" xfId="0" applyNumberFormat="1" applyFont="1" applyFill="1" applyBorder="1" applyAlignment="1">
      <alignment horizontal="center" vertical="center" wrapText="1" shrinkToFit="1"/>
    </xf>
    <xf numFmtId="0" fontId="82" fillId="9" borderId="0" xfId="0" applyNumberFormat="1" applyFont="1" applyFill="1" applyBorder="1" applyAlignment="1">
      <alignment horizontal="center" vertical="center" wrapText="1" shrinkToFi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9" fillId="6" borderId="27" xfId="0" applyNumberFormat="1" applyFont="1" applyFill="1" applyBorder="1" applyAlignment="1">
      <alignment horizontal="left" vertical="center" shrinkToFit="1"/>
    </xf>
    <xf numFmtId="0" fontId="28" fillId="0" borderId="0" xfId="0" applyNumberFormat="1" applyFont="1" applyFill="1" applyBorder="1" applyAlignment="1">
      <alignment horizontal="center" vertical="center" wrapText="1" shrinkToFit="1"/>
    </xf>
    <xf numFmtId="0" fontId="28" fillId="0" borderId="4" xfId="0" applyNumberFormat="1" applyFont="1" applyFill="1" applyBorder="1" applyAlignment="1">
      <alignment horizontal="center" vertical="center" wrapText="1" shrinkToFit="1"/>
    </xf>
    <xf numFmtId="0" fontId="61" fillId="0" borderId="3" xfId="0" applyNumberFormat="1" applyFont="1" applyFill="1" applyBorder="1" applyAlignment="1">
      <alignment horizontal="center" vertical="center" wrapText="1" shrinkToFit="1"/>
    </xf>
    <xf numFmtId="0" fontId="61" fillId="0" borderId="4" xfId="0" applyNumberFormat="1" applyFont="1" applyFill="1" applyBorder="1" applyAlignment="1">
      <alignment horizontal="center" vertical="center" wrapText="1" shrinkToFit="1"/>
    </xf>
    <xf numFmtId="0" fontId="71" fillId="11" borderId="0" xfId="0" applyNumberFormat="1" applyFont="1" applyFill="1" applyBorder="1" applyAlignment="1">
      <alignment horizontal="center" vertical="center" wrapText="1" shrinkToFit="1"/>
    </xf>
    <xf numFmtId="0" fontId="71" fillId="11" borderId="23" xfId="0" applyNumberFormat="1" applyFont="1" applyFill="1" applyBorder="1" applyAlignment="1">
      <alignment horizontal="center" vertical="center" wrapText="1" shrinkToFit="1"/>
    </xf>
    <xf numFmtId="0" fontId="47" fillId="6" borderId="0" xfId="0" applyFont="1" applyFill="1" applyBorder="1" applyAlignment="1">
      <alignment horizontal="left" wrapText="1"/>
    </xf>
    <xf numFmtId="0" fontId="9" fillId="0" borderId="37" xfId="0" applyNumberFormat="1" applyFont="1" applyFill="1" applyBorder="1" applyAlignment="1">
      <alignment horizontal="center" vertical="center" shrinkToFit="1"/>
    </xf>
    <xf numFmtId="0" fontId="0" fillId="0" borderId="16" xfId="0" applyFill="1" applyBorder="1" applyAlignment="1">
      <alignment horizontal="left" wrapText="1"/>
    </xf>
    <xf numFmtId="0" fontId="0" fillId="0" borderId="20" xfId="0" applyFill="1" applyBorder="1" applyAlignment="1">
      <alignment horizontal="left" wrapText="1"/>
    </xf>
    <xf numFmtId="0" fontId="0" fillId="0" borderId="17" xfId="0" applyFill="1" applyBorder="1" applyAlignment="1">
      <alignment horizontal="left" wrapText="1"/>
    </xf>
  </cellXfs>
  <cellStyles count="2">
    <cellStyle name="Hyperlink" xfId="1" builtinId="8"/>
    <cellStyle name="Normal" xfId="0" builtinId="0"/>
  </cellStyles>
  <dxfs count="2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0000FF"/>
      <color rgb="FFFFFFFF"/>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763057</xdr:colOff>
      <xdr:row>0</xdr:row>
      <xdr:rowOff>0</xdr:rowOff>
    </xdr:from>
    <xdr:to>
      <xdr:col>13</xdr:col>
      <xdr:colOff>819150</xdr:colOff>
      <xdr:row>0</xdr:row>
      <xdr:rowOff>291227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78157" y="0"/>
          <a:ext cx="1294343" cy="2912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785812</xdr:colOff>
      <xdr:row>4</xdr:row>
      <xdr:rowOff>0</xdr:rowOff>
    </xdr:from>
    <xdr:to>
      <xdr:col>10</xdr:col>
      <xdr:colOff>87313</xdr:colOff>
      <xdr:row>6</xdr:row>
      <xdr:rowOff>190500</xdr:rowOff>
    </xdr:to>
    <xdr:sp macro="" textlink="">
      <xdr:nvSpPr>
        <xdr:cNvPr id="2" name="Oval 1">
          <a:extLst>
            <a:ext uri="{FF2B5EF4-FFF2-40B4-BE49-F238E27FC236}">
              <a16:creationId xmlns:a16="http://schemas.microsoft.com/office/drawing/2014/main" id="{00000000-0008-0000-0400-000002000000}"/>
            </a:ext>
          </a:extLst>
        </xdr:cNvPr>
        <xdr:cNvSpPr/>
      </xdr:nvSpPr>
      <xdr:spPr>
        <a:xfrm>
          <a:off x="4826000" y="1198563"/>
          <a:ext cx="1452563" cy="635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2274094</xdr:colOff>
      <xdr:row>18</xdr:row>
      <xdr:rowOff>95250</xdr:rowOff>
    </xdr:from>
    <xdr:to>
      <xdr:col>5</xdr:col>
      <xdr:colOff>166687</xdr:colOff>
      <xdr:row>18</xdr:row>
      <xdr:rowOff>571499</xdr:rowOff>
    </xdr:to>
    <xdr:sp macro="" textlink="">
      <xdr:nvSpPr>
        <xdr:cNvPr id="6" name="5-Point Star 5">
          <a:extLst>
            <a:ext uri="{FF2B5EF4-FFF2-40B4-BE49-F238E27FC236}">
              <a16:creationId xmlns:a16="http://schemas.microsoft.com/office/drawing/2014/main" id="{00000000-0008-0000-0500-000006000000}"/>
            </a:ext>
          </a:extLst>
        </xdr:cNvPr>
        <xdr:cNvSpPr/>
      </xdr:nvSpPr>
      <xdr:spPr>
        <a:xfrm>
          <a:off x="3452813" y="4405313"/>
          <a:ext cx="523874" cy="476249"/>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104774</xdr:colOff>
      <xdr:row>16</xdr:row>
      <xdr:rowOff>152399</xdr:rowOff>
    </xdr:from>
    <xdr:to>
      <xdr:col>2</xdr:col>
      <xdr:colOff>21430</xdr:colOff>
      <xdr:row>18</xdr:row>
      <xdr:rowOff>330993</xdr:rowOff>
    </xdr:to>
    <xdr:sp macro="" textlink="">
      <xdr:nvSpPr>
        <xdr:cNvPr id="7" name="5-Point Star 6">
          <a:extLst>
            <a:ext uri="{FF2B5EF4-FFF2-40B4-BE49-F238E27FC236}">
              <a16:creationId xmlns:a16="http://schemas.microsoft.com/office/drawing/2014/main" id="{00000000-0008-0000-0500-000007000000}"/>
            </a:ext>
          </a:extLst>
        </xdr:cNvPr>
        <xdr:cNvSpPr/>
      </xdr:nvSpPr>
      <xdr:spPr>
        <a:xfrm>
          <a:off x="426243" y="4176712"/>
          <a:ext cx="452437" cy="464344"/>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200502</xdr:colOff>
      <xdr:row>23</xdr:row>
      <xdr:rowOff>814530</xdr:rowOff>
    </xdr:from>
    <xdr:to>
      <xdr:col>9</xdr:col>
      <xdr:colOff>697480</xdr:colOff>
      <xdr:row>25</xdr:row>
      <xdr:rowOff>171593</xdr:rowOff>
    </xdr:to>
    <xdr:sp macro="" textlink="">
      <xdr:nvSpPr>
        <xdr:cNvPr id="8" name="Right Arrow 7">
          <a:extLst>
            <a:ext uri="{FF2B5EF4-FFF2-40B4-BE49-F238E27FC236}">
              <a16:creationId xmlns:a16="http://schemas.microsoft.com/office/drawing/2014/main" id="{00000000-0008-0000-0500-000008000000}"/>
            </a:ext>
          </a:extLst>
        </xdr:cNvPr>
        <xdr:cNvSpPr/>
      </xdr:nvSpPr>
      <xdr:spPr>
        <a:xfrm rot="2556451">
          <a:off x="9427846" y="8886968"/>
          <a:ext cx="818447" cy="523875"/>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1381608</xdr:colOff>
      <xdr:row>23</xdr:row>
      <xdr:rowOff>938697</xdr:rowOff>
    </xdr:from>
    <xdr:to>
      <xdr:col>9</xdr:col>
      <xdr:colOff>2261081</xdr:colOff>
      <xdr:row>25</xdr:row>
      <xdr:rowOff>186199</xdr:rowOff>
    </xdr:to>
    <xdr:sp macro="" textlink="">
      <xdr:nvSpPr>
        <xdr:cNvPr id="9" name="Right Arrow 8">
          <a:extLst>
            <a:ext uri="{FF2B5EF4-FFF2-40B4-BE49-F238E27FC236}">
              <a16:creationId xmlns:a16="http://schemas.microsoft.com/office/drawing/2014/main" id="{00000000-0008-0000-0500-000009000000}"/>
            </a:ext>
          </a:extLst>
        </xdr:cNvPr>
        <xdr:cNvSpPr/>
      </xdr:nvSpPr>
      <xdr:spPr>
        <a:xfrm rot="8146163">
          <a:off x="10930421" y="9011135"/>
          <a:ext cx="879473" cy="414314"/>
        </a:xfrm>
        <a:prstGeom prst="rightArrow">
          <a:avLst>
            <a:gd name="adj1" fmla="val 68711"/>
            <a:gd name="adj2" fmla="val 50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2444751</xdr:colOff>
      <xdr:row>11</xdr:row>
      <xdr:rowOff>162718</xdr:rowOff>
    </xdr:from>
    <xdr:to>
      <xdr:col>8</xdr:col>
      <xdr:colOff>63501</xdr:colOff>
      <xdr:row>13</xdr:row>
      <xdr:rowOff>539750</xdr:rowOff>
    </xdr:to>
    <xdr:sp macro="" textlink="">
      <xdr:nvSpPr>
        <xdr:cNvPr id="11" name="Oval 10">
          <a:extLst>
            <a:ext uri="{FF2B5EF4-FFF2-40B4-BE49-F238E27FC236}">
              <a16:creationId xmlns:a16="http://schemas.microsoft.com/office/drawing/2014/main" id="{00000000-0008-0000-0500-00000B000000}"/>
            </a:ext>
          </a:extLst>
        </xdr:cNvPr>
        <xdr:cNvSpPr/>
      </xdr:nvSpPr>
      <xdr:spPr>
        <a:xfrm>
          <a:off x="6254751" y="2385218"/>
          <a:ext cx="3016250" cy="12184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1559717</xdr:colOff>
      <xdr:row>14</xdr:row>
      <xdr:rowOff>83344</xdr:rowOff>
    </xdr:from>
    <xdr:to>
      <xdr:col>10</xdr:col>
      <xdr:colOff>178592</xdr:colOff>
      <xdr:row>16</xdr:row>
      <xdr:rowOff>23812</xdr:rowOff>
    </xdr:to>
    <xdr:sp macro="" textlink="">
      <xdr:nvSpPr>
        <xdr:cNvPr id="4" name="Oval 3">
          <a:extLst>
            <a:ext uri="{FF2B5EF4-FFF2-40B4-BE49-F238E27FC236}">
              <a16:creationId xmlns:a16="http://schemas.microsoft.com/office/drawing/2014/main" id="{00000000-0008-0000-0600-000004000000}"/>
            </a:ext>
          </a:extLst>
        </xdr:cNvPr>
        <xdr:cNvSpPr/>
      </xdr:nvSpPr>
      <xdr:spPr>
        <a:xfrm>
          <a:off x="7727155" y="3905250"/>
          <a:ext cx="2893218" cy="702468"/>
        </a:xfrm>
        <a:prstGeom prst="ellipse">
          <a:avLst/>
        </a:prstGeom>
        <a:solidFill>
          <a:srgbClr val="FFFF00">
            <a:alpha val="2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1547812</xdr:colOff>
      <xdr:row>6</xdr:row>
      <xdr:rowOff>71437</xdr:rowOff>
    </xdr:from>
    <xdr:to>
      <xdr:col>10</xdr:col>
      <xdr:colOff>185738</xdr:colOff>
      <xdr:row>8</xdr:row>
      <xdr:rowOff>107158</xdr:rowOff>
    </xdr:to>
    <xdr:sp macro="" textlink="">
      <xdr:nvSpPr>
        <xdr:cNvPr id="7" name="Oval 6">
          <a:extLst>
            <a:ext uri="{FF2B5EF4-FFF2-40B4-BE49-F238E27FC236}">
              <a16:creationId xmlns:a16="http://schemas.microsoft.com/office/drawing/2014/main" id="{00000000-0008-0000-0600-000007000000}"/>
            </a:ext>
          </a:extLst>
        </xdr:cNvPr>
        <xdr:cNvSpPr/>
      </xdr:nvSpPr>
      <xdr:spPr>
        <a:xfrm>
          <a:off x="7715250" y="1047750"/>
          <a:ext cx="2912269" cy="678658"/>
        </a:xfrm>
        <a:prstGeom prst="ellipse">
          <a:avLst/>
        </a:prstGeom>
        <a:solidFill>
          <a:srgbClr val="FFFF00">
            <a:alpha val="2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15</xdr:row>
      <xdr:rowOff>0</xdr:rowOff>
    </xdr:from>
    <xdr:to>
      <xdr:col>4</xdr:col>
      <xdr:colOff>23812</xdr:colOff>
      <xdr:row>15</xdr:row>
      <xdr:rowOff>535781</xdr:rowOff>
    </xdr:to>
    <xdr:sp macro="" textlink="">
      <xdr:nvSpPr>
        <xdr:cNvPr id="8" name="Oval 7">
          <a:extLst>
            <a:ext uri="{FF2B5EF4-FFF2-40B4-BE49-F238E27FC236}">
              <a16:creationId xmlns:a16="http://schemas.microsoft.com/office/drawing/2014/main" id="{00000000-0008-0000-0600-000008000000}"/>
            </a:ext>
          </a:extLst>
        </xdr:cNvPr>
        <xdr:cNvSpPr/>
      </xdr:nvSpPr>
      <xdr:spPr>
        <a:xfrm>
          <a:off x="1012031" y="4226719"/>
          <a:ext cx="2678906" cy="53578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702468</xdr:colOff>
      <xdr:row>22</xdr:row>
      <xdr:rowOff>23811</xdr:rowOff>
    </xdr:from>
    <xdr:to>
      <xdr:col>3</xdr:col>
      <xdr:colOff>2369343</xdr:colOff>
      <xdr:row>22</xdr:row>
      <xdr:rowOff>559592</xdr:rowOff>
    </xdr:to>
    <xdr:sp macro="" textlink="">
      <xdr:nvSpPr>
        <xdr:cNvPr id="10" name="Oval 9">
          <a:extLst>
            <a:ext uri="{FF2B5EF4-FFF2-40B4-BE49-F238E27FC236}">
              <a16:creationId xmlns:a16="http://schemas.microsoft.com/office/drawing/2014/main" id="{00000000-0008-0000-0600-00000A000000}"/>
            </a:ext>
          </a:extLst>
        </xdr:cNvPr>
        <xdr:cNvSpPr/>
      </xdr:nvSpPr>
      <xdr:spPr>
        <a:xfrm>
          <a:off x="976312" y="6857999"/>
          <a:ext cx="2678906" cy="53578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688180</xdr:colOff>
      <xdr:row>28</xdr:row>
      <xdr:rowOff>116680</xdr:rowOff>
    </xdr:from>
    <xdr:to>
      <xdr:col>3</xdr:col>
      <xdr:colOff>2355055</xdr:colOff>
      <xdr:row>28</xdr:row>
      <xdr:rowOff>652461</xdr:rowOff>
    </xdr:to>
    <xdr:sp macro="" textlink="">
      <xdr:nvSpPr>
        <xdr:cNvPr id="11" name="Oval 10">
          <a:extLst>
            <a:ext uri="{FF2B5EF4-FFF2-40B4-BE49-F238E27FC236}">
              <a16:creationId xmlns:a16="http://schemas.microsoft.com/office/drawing/2014/main" id="{00000000-0008-0000-0600-00000B000000}"/>
            </a:ext>
          </a:extLst>
        </xdr:cNvPr>
        <xdr:cNvSpPr/>
      </xdr:nvSpPr>
      <xdr:spPr>
        <a:xfrm>
          <a:off x="962024" y="9439274"/>
          <a:ext cx="2678906" cy="53578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2345531</xdr:colOff>
      <xdr:row>20</xdr:row>
      <xdr:rowOff>47624</xdr:rowOff>
    </xdr:from>
    <xdr:to>
      <xdr:col>5</xdr:col>
      <xdr:colOff>35719</xdr:colOff>
      <xdr:row>22</xdr:row>
      <xdr:rowOff>47626</xdr:rowOff>
    </xdr:to>
    <xdr:sp macro="" textlink="">
      <xdr:nvSpPr>
        <xdr:cNvPr id="15" name="Oval 14">
          <a:extLst>
            <a:ext uri="{FF2B5EF4-FFF2-40B4-BE49-F238E27FC236}">
              <a16:creationId xmlns:a16="http://schemas.microsoft.com/office/drawing/2014/main" id="{00000000-0008-0000-0600-00000F000000}"/>
            </a:ext>
          </a:extLst>
        </xdr:cNvPr>
        <xdr:cNvSpPr/>
      </xdr:nvSpPr>
      <xdr:spPr>
        <a:xfrm>
          <a:off x="3631406" y="6953249"/>
          <a:ext cx="345282" cy="297658"/>
        </a:xfrm>
        <a:prstGeom prst="ellipse">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a:p>
          <a:pPr algn="l"/>
          <a:endParaRPr lang="en-US" sz="1100"/>
        </a:p>
        <a:p>
          <a:pPr algn="l"/>
          <a:endParaRPr lang="en-US" sz="1100"/>
        </a:p>
      </xdr:txBody>
    </xdr:sp>
    <xdr:clientData/>
  </xdr:twoCellAnchor>
  <xdr:twoCellAnchor>
    <xdr:from>
      <xdr:col>5</xdr:col>
      <xdr:colOff>1914525</xdr:colOff>
      <xdr:row>20</xdr:row>
      <xdr:rowOff>57149</xdr:rowOff>
    </xdr:from>
    <xdr:to>
      <xdr:col>7</xdr:col>
      <xdr:colOff>33338</xdr:colOff>
      <xdr:row>22</xdr:row>
      <xdr:rowOff>57151</xdr:rowOff>
    </xdr:to>
    <xdr:sp macro="" textlink="">
      <xdr:nvSpPr>
        <xdr:cNvPr id="17" name="Oval 16">
          <a:extLst>
            <a:ext uri="{FF2B5EF4-FFF2-40B4-BE49-F238E27FC236}">
              <a16:creationId xmlns:a16="http://schemas.microsoft.com/office/drawing/2014/main" id="{00000000-0008-0000-0600-000011000000}"/>
            </a:ext>
          </a:extLst>
        </xdr:cNvPr>
        <xdr:cNvSpPr/>
      </xdr:nvSpPr>
      <xdr:spPr>
        <a:xfrm>
          <a:off x="5855494" y="6962774"/>
          <a:ext cx="345282" cy="297658"/>
        </a:xfrm>
        <a:prstGeom prst="ellipse">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a:p>
          <a:pPr algn="l"/>
          <a:endParaRPr lang="en-US" sz="1100"/>
        </a:p>
        <a:p>
          <a:pPr algn="l"/>
          <a:endParaRPr lang="en-US" sz="1100"/>
        </a:p>
      </xdr:txBody>
    </xdr:sp>
    <xdr:clientData/>
  </xdr:twoCellAnchor>
  <xdr:twoCellAnchor>
    <xdr:from>
      <xdr:col>7</xdr:col>
      <xdr:colOff>1690686</xdr:colOff>
      <xdr:row>21</xdr:row>
      <xdr:rowOff>126205</xdr:rowOff>
    </xdr:from>
    <xdr:to>
      <xdr:col>10</xdr:col>
      <xdr:colOff>35718</xdr:colOff>
      <xdr:row>23</xdr:row>
      <xdr:rowOff>59531</xdr:rowOff>
    </xdr:to>
    <xdr:sp macro="" textlink="">
      <xdr:nvSpPr>
        <xdr:cNvPr id="19" name="Oval 18">
          <a:extLst>
            <a:ext uri="{FF2B5EF4-FFF2-40B4-BE49-F238E27FC236}">
              <a16:creationId xmlns:a16="http://schemas.microsoft.com/office/drawing/2014/main" id="{00000000-0008-0000-0600-000013000000}"/>
            </a:ext>
          </a:extLst>
        </xdr:cNvPr>
        <xdr:cNvSpPr/>
      </xdr:nvSpPr>
      <xdr:spPr>
        <a:xfrm>
          <a:off x="7858124" y="7127080"/>
          <a:ext cx="2619375" cy="76676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1666875</xdr:colOff>
      <xdr:row>17</xdr:row>
      <xdr:rowOff>297657</xdr:rowOff>
    </xdr:from>
    <xdr:to>
      <xdr:col>6</xdr:col>
      <xdr:colOff>238124</xdr:colOff>
      <xdr:row>18</xdr:row>
      <xdr:rowOff>130968</xdr:rowOff>
    </xdr:to>
    <xdr:sp macro="" textlink="">
      <xdr:nvSpPr>
        <xdr:cNvPr id="12" name="5-Point Star 5">
          <a:extLst>
            <a:ext uri="{FF2B5EF4-FFF2-40B4-BE49-F238E27FC236}">
              <a16:creationId xmlns:a16="http://schemas.microsoft.com/office/drawing/2014/main" id="{4EF2EDF4-CF39-4A37-AB06-3120DBDD8D83}"/>
            </a:ext>
          </a:extLst>
        </xdr:cNvPr>
        <xdr:cNvSpPr/>
      </xdr:nvSpPr>
      <xdr:spPr>
        <a:xfrm>
          <a:off x="5607844" y="5726907"/>
          <a:ext cx="523874" cy="476249"/>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2039938</xdr:colOff>
      <xdr:row>17</xdr:row>
      <xdr:rowOff>638969</xdr:rowOff>
    </xdr:from>
    <xdr:to>
      <xdr:col>4</xdr:col>
      <xdr:colOff>146845</xdr:colOff>
      <xdr:row>18</xdr:row>
      <xdr:rowOff>472280</xdr:rowOff>
    </xdr:to>
    <xdr:sp macro="" textlink="">
      <xdr:nvSpPr>
        <xdr:cNvPr id="14" name="5-Point Star 5">
          <a:extLst>
            <a:ext uri="{FF2B5EF4-FFF2-40B4-BE49-F238E27FC236}">
              <a16:creationId xmlns:a16="http://schemas.microsoft.com/office/drawing/2014/main" id="{A6B2E669-990F-4411-BE21-B316C0DC753C}"/>
            </a:ext>
          </a:extLst>
        </xdr:cNvPr>
        <xdr:cNvSpPr/>
      </xdr:nvSpPr>
      <xdr:spPr>
        <a:xfrm>
          <a:off x="3325813" y="6068219"/>
          <a:ext cx="488157" cy="476249"/>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442119</xdr:colOff>
      <xdr:row>23</xdr:row>
      <xdr:rowOff>100806</xdr:rowOff>
    </xdr:from>
    <xdr:to>
      <xdr:col>2</xdr:col>
      <xdr:colOff>192089</xdr:colOff>
      <xdr:row>23</xdr:row>
      <xdr:rowOff>577055</xdr:rowOff>
    </xdr:to>
    <xdr:sp macro="" textlink="">
      <xdr:nvSpPr>
        <xdr:cNvPr id="13" name="5-Point Star 5">
          <a:extLst>
            <a:ext uri="{FF2B5EF4-FFF2-40B4-BE49-F238E27FC236}">
              <a16:creationId xmlns:a16="http://schemas.microsoft.com/office/drawing/2014/main" id="{7C91CAA0-458F-41B0-A205-69ACAF514ECC}"/>
            </a:ext>
          </a:extLst>
        </xdr:cNvPr>
        <xdr:cNvSpPr/>
      </xdr:nvSpPr>
      <xdr:spPr>
        <a:xfrm>
          <a:off x="715963" y="8423275"/>
          <a:ext cx="488157" cy="476249"/>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3600450</xdr:colOff>
      <xdr:row>0</xdr:row>
      <xdr:rowOff>38100</xdr:rowOff>
    </xdr:from>
    <xdr:to>
      <xdr:col>1</xdr:col>
      <xdr:colOff>5029200</xdr:colOff>
      <xdr:row>0</xdr:row>
      <xdr:rowOff>359569</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0475" y="38100"/>
          <a:ext cx="1428750" cy="321469"/>
        </a:xfrm>
        <a:prstGeom prst="rect">
          <a:avLst/>
        </a:prstGeom>
      </xdr:spPr>
    </xdr:pic>
    <xdr:clientData/>
  </xdr:twoCellAnchor>
</xdr:wsDr>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rtex42.com/calendars/monthly-calendar.html" TargetMode="External"/><Relationship Id="rId1" Type="http://schemas.openxmlformats.org/officeDocument/2006/relationships/hyperlink" Target="http://www.vertex42.com/calendar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vertex42.com/calendars/monthly-calendar.html" TargetMode="External"/><Relationship Id="rId1" Type="http://schemas.openxmlformats.org/officeDocument/2006/relationships/hyperlink" Target="http://www.vertex42.com/licensing/EULA_privateuse.html" TargetMode="External"/><Relationship Id="rId4"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vertex42.com/calendar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vertex42.com/calendar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vertex42.com/calendar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70"/>
  <sheetViews>
    <sheetView showGridLines="0" workbookViewId="0">
      <selection activeCell="G2" sqref="G2"/>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1" width="4.85546875" customWidth="1"/>
    <col min="12" max="12" width="13.7109375" customWidth="1"/>
    <col min="13" max="13" width="4.85546875" customWidth="1"/>
    <col min="14" max="14" width="13.7109375" customWidth="1"/>
    <col min="15" max="15" width="3.5703125" customWidth="1"/>
    <col min="16" max="16" width="25.7109375" customWidth="1"/>
  </cols>
  <sheetData>
    <row r="1" spans="1:16" ht="24.75" customHeight="1" x14ac:dyDescent="0.2">
      <c r="A1" s="45" t="s">
        <v>0</v>
      </c>
      <c r="B1" s="46"/>
      <c r="C1" s="46"/>
      <c r="D1" s="7"/>
      <c r="E1" s="7"/>
      <c r="F1" s="46"/>
      <c r="G1" s="46"/>
      <c r="H1" s="46"/>
      <c r="I1" s="46"/>
      <c r="J1" s="7"/>
      <c r="K1" s="47"/>
      <c r="L1" s="7"/>
      <c r="M1" s="48"/>
      <c r="N1" s="49"/>
    </row>
    <row r="2" spans="1:16" x14ac:dyDescent="0.2">
      <c r="A2" s="44" t="s">
        <v>9</v>
      </c>
      <c r="B2" s="37"/>
      <c r="C2" s="37"/>
      <c r="D2" s="37"/>
      <c r="E2" s="38" t="s">
        <v>16</v>
      </c>
      <c r="F2" s="39">
        <v>2018</v>
      </c>
      <c r="G2" s="37"/>
      <c r="H2" s="37"/>
      <c r="I2" s="38" t="s">
        <v>17</v>
      </c>
      <c r="J2" s="39">
        <v>1</v>
      </c>
      <c r="K2" s="40" t="s">
        <v>3</v>
      </c>
      <c r="L2" s="40"/>
      <c r="M2" s="41"/>
      <c r="N2" s="42" t="s">
        <v>5</v>
      </c>
      <c r="P2" s="43"/>
    </row>
    <row r="3" spans="1:16" x14ac:dyDescent="0.2">
      <c r="A3" s="7"/>
      <c r="B3" s="7"/>
      <c r="C3" s="7"/>
      <c r="D3" s="7"/>
      <c r="E3" s="7"/>
      <c r="F3" s="7"/>
      <c r="G3" s="7"/>
      <c r="H3" s="7"/>
      <c r="I3" s="7"/>
      <c r="J3" s="7"/>
      <c r="K3" s="7"/>
      <c r="L3" s="7"/>
      <c r="M3" s="7"/>
      <c r="N3" s="7"/>
    </row>
    <row r="4" spans="1:16" s="3" customFormat="1" ht="59.25" x14ac:dyDescent="0.2">
      <c r="A4" s="187" t="str">
        <f>UPPER(TEXT(B5,"mmmm yyyy"))</f>
        <v>JANUARY 2018</v>
      </c>
      <c r="B4" s="187"/>
      <c r="C4" s="187"/>
      <c r="D4" s="187"/>
      <c r="E4" s="187"/>
      <c r="F4" s="187"/>
      <c r="G4" s="187"/>
      <c r="H4" s="187"/>
      <c r="I4" s="187"/>
      <c r="J4" s="187"/>
      <c r="K4" s="187"/>
      <c r="L4" s="187"/>
      <c r="M4" s="187"/>
      <c r="N4" s="187"/>
    </row>
    <row r="5" spans="1:16" s="2" customFormat="1" ht="38.25" customHeight="1" x14ac:dyDescent="0.2">
      <c r="A5" s="2" t="s">
        <v>4</v>
      </c>
      <c r="B5" s="21">
        <f>DATE(F2,1,1)</f>
        <v>43101</v>
      </c>
    </row>
    <row r="6" spans="1:16" s="3" customFormat="1" ht="18" customHeight="1" x14ac:dyDescent="0.2">
      <c r="A6" s="177">
        <f>A13</f>
        <v>43107</v>
      </c>
      <c r="B6" s="178"/>
      <c r="C6" s="177">
        <f>C13</f>
        <v>43108</v>
      </c>
      <c r="D6" s="178"/>
      <c r="E6" s="177">
        <f>E13</f>
        <v>43109</v>
      </c>
      <c r="F6" s="178"/>
      <c r="G6" s="177">
        <f>G13</f>
        <v>43110</v>
      </c>
      <c r="H6" s="178"/>
      <c r="I6" s="177">
        <f>I13</f>
        <v>43111</v>
      </c>
      <c r="J6" s="178"/>
      <c r="K6" s="177">
        <f>K13</f>
        <v>43112</v>
      </c>
      <c r="L6" s="178"/>
      <c r="M6" s="177">
        <f>M13</f>
        <v>43113</v>
      </c>
      <c r="N6" s="178"/>
    </row>
    <row r="7" spans="1:16" s="3" customFormat="1" ht="15.75" customHeight="1" x14ac:dyDescent="0.2">
      <c r="A7" s="20" t="str">
        <f>IF(WEEKDAY($B$5,1)=startday,$B$5,"")</f>
        <v/>
      </c>
      <c r="B7" s="9"/>
      <c r="C7" s="20">
        <f>IF(A7="",IF(WEEKDAY($B$5,1)=MOD(startday,7)+1,$B$5,""),A7+1)</f>
        <v>43101</v>
      </c>
      <c r="D7" s="9"/>
      <c r="E7" s="20">
        <f>IF(C7="",IF(WEEKDAY($B$5,1)=MOD(startday+1,7)+1,$B$5,""),C7+1)</f>
        <v>43102</v>
      </c>
      <c r="F7" s="9"/>
      <c r="G7" s="20">
        <f>IF(E7="",IF(WEEKDAY($B$5,1)=MOD(startday+2,7)+1,$B$5,""),E7+1)</f>
        <v>43103</v>
      </c>
      <c r="H7" s="9"/>
      <c r="I7" s="20">
        <f>IF(G7="",IF(WEEKDAY($B$5,1)=MOD(startday+3,7)+1,$B$5,""),G7+1)</f>
        <v>43104</v>
      </c>
      <c r="J7" s="9"/>
      <c r="K7" s="20">
        <f>IF(I7="",IF(WEEKDAY($B$5,1)=MOD(startday+4,7)+1,$B$5,""),I7+1)</f>
        <v>43105</v>
      </c>
      <c r="L7" s="9"/>
      <c r="M7" s="20">
        <f>IF(K7="",IF(WEEKDAY($B$5,1)=MOD(startday+5,7)+1,$B$5,""),K7+1)</f>
        <v>43106</v>
      </c>
      <c r="N7" s="9"/>
    </row>
    <row r="8" spans="1:16" s="3" customFormat="1" ht="13.5" customHeight="1" x14ac:dyDescent="0.2">
      <c r="A8" s="185"/>
      <c r="B8" s="186"/>
      <c r="C8" s="185"/>
      <c r="D8" s="186"/>
      <c r="E8" s="185"/>
      <c r="F8" s="186"/>
      <c r="G8" s="185"/>
      <c r="H8" s="186"/>
      <c r="I8" s="185"/>
      <c r="J8" s="186"/>
      <c r="K8" s="185"/>
      <c r="L8" s="186"/>
      <c r="M8" s="185"/>
      <c r="N8" s="186"/>
    </row>
    <row r="9" spans="1:16" s="3" customFormat="1" ht="13.5" customHeight="1" x14ac:dyDescent="0.2">
      <c r="A9" s="185"/>
      <c r="B9" s="186"/>
      <c r="C9" s="185"/>
      <c r="D9" s="186"/>
      <c r="E9" s="185"/>
      <c r="F9" s="186"/>
      <c r="G9" s="185"/>
      <c r="H9" s="186"/>
      <c r="I9" s="185"/>
      <c r="J9" s="186"/>
      <c r="K9" s="185"/>
      <c r="L9" s="186"/>
      <c r="M9" s="185"/>
      <c r="N9" s="186"/>
    </row>
    <row r="10" spans="1:16" s="3" customFormat="1" ht="13.5" customHeight="1" x14ac:dyDescent="0.2">
      <c r="A10" s="185"/>
      <c r="B10" s="186"/>
      <c r="C10" s="185"/>
      <c r="D10" s="186"/>
      <c r="E10" s="185"/>
      <c r="F10" s="186"/>
      <c r="G10" s="185"/>
      <c r="H10" s="186"/>
      <c r="I10" s="185"/>
      <c r="J10" s="186"/>
      <c r="K10" s="185"/>
      <c r="L10" s="186"/>
      <c r="M10" s="185"/>
      <c r="N10" s="186"/>
    </row>
    <row r="11" spans="1:16" s="3" customFormat="1" ht="13.5" customHeight="1" x14ac:dyDescent="0.2">
      <c r="A11" s="185"/>
      <c r="B11" s="186"/>
      <c r="C11" s="185"/>
      <c r="D11" s="186"/>
      <c r="E11" s="185"/>
      <c r="F11" s="186"/>
      <c r="G11" s="185"/>
      <c r="H11" s="186"/>
      <c r="I11" s="185"/>
      <c r="J11" s="186"/>
      <c r="K11" s="185"/>
      <c r="L11" s="186"/>
      <c r="M11" s="185"/>
      <c r="N11" s="186"/>
    </row>
    <row r="12" spans="1:16" s="4" customFormat="1" ht="13.5" customHeight="1" x14ac:dyDescent="0.2">
      <c r="A12" s="188"/>
      <c r="B12" s="189"/>
      <c r="C12" s="188"/>
      <c r="D12" s="189"/>
      <c r="E12" s="188"/>
      <c r="F12" s="189"/>
      <c r="G12" s="188"/>
      <c r="H12" s="189"/>
      <c r="I12" s="188"/>
      <c r="J12" s="189"/>
      <c r="K12" s="188"/>
      <c r="L12" s="189"/>
      <c r="M12" s="188"/>
      <c r="N12" s="189"/>
    </row>
    <row r="13" spans="1:16" s="3" customFormat="1" ht="15.75" customHeight="1" x14ac:dyDescent="0.2">
      <c r="A13" s="20">
        <f>IF(M7="","",IF(MONTH(M7+1)&lt;&gt;MONTH(M7),"",M7+1))</f>
        <v>43107</v>
      </c>
      <c r="B13" s="9"/>
      <c r="C13" s="20">
        <f>IF(A13="","",IF(MONTH(A13+1)&lt;&gt;MONTH(A13),"",A13+1))</f>
        <v>43108</v>
      </c>
      <c r="D13" s="9"/>
      <c r="E13" s="20">
        <f>IF(C13="","",IF(MONTH(C13+1)&lt;&gt;MONTH(C13),"",C13+1))</f>
        <v>43109</v>
      </c>
      <c r="F13" s="9"/>
      <c r="G13" s="20">
        <f>IF(E13="","",IF(MONTH(E13+1)&lt;&gt;MONTH(E13),"",E13+1))</f>
        <v>43110</v>
      </c>
      <c r="H13" s="9"/>
      <c r="I13" s="20">
        <f>IF(G13="","",IF(MONTH(G13+1)&lt;&gt;MONTH(G13),"",G13+1))</f>
        <v>43111</v>
      </c>
      <c r="J13" s="9"/>
      <c r="K13" s="20">
        <f>IF(I13="","",IF(MONTH(I13+1)&lt;&gt;MONTH(I13),"",I13+1))</f>
        <v>43112</v>
      </c>
      <c r="L13" s="9"/>
      <c r="M13" s="20">
        <f>IF(K13="","",IF(MONTH(K13+1)&lt;&gt;MONTH(K13),"",K13+1))</f>
        <v>43113</v>
      </c>
      <c r="N13" s="9"/>
    </row>
    <row r="14" spans="1:16" s="3" customFormat="1" ht="13.5" customHeight="1" x14ac:dyDescent="0.2">
      <c r="A14" s="185"/>
      <c r="B14" s="186"/>
      <c r="C14" s="185"/>
      <c r="D14" s="186"/>
      <c r="E14" s="185"/>
      <c r="F14" s="186"/>
      <c r="G14" s="185"/>
      <c r="H14" s="186"/>
      <c r="I14" s="185"/>
      <c r="J14" s="186"/>
      <c r="K14" s="185"/>
      <c r="L14" s="186"/>
      <c r="M14" s="185"/>
      <c r="N14" s="186"/>
    </row>
    <row r="15" spans="1:16" s="3" customFormat="1" ht="13.5" customHeight="1" x14ac:dyDescent="0.2">
      <c r="A15" s="185"/>
      <c r="B15" s="186"/>
      <c r="C15" s="185"/>
      <c r="D15" s="186"/>
      <c r="E15" s="185"/>
      <c r="F15" s="186"/>
      <c r="G15" s="185"/>
      <c r="H15" s="186"/>
      <c r="I15" s="185"/>
      <c r="J15" s="186"/>
      <c r="K15" s="185"/>
      <c r="L15" s="186"/>
      <c r="M15" s="185"/>
      <c r="N15" s="186"/>
    </row>
    <row r="16" spans="1:16" s="3" customFormat="1" ht="13.5" customHeight="1" x14ac:dyDescent="0.2">
      <c r="A16" s="185"/>
      <c r="B16" s="186"/>
      <c r="C16" s="185"/>
      <c r="D16" s="186"/>
      <c r="E16" s="185"/>
      <c r="F16" s="186"/>
      <c r="G16" s="185"/>
      <c r="H16" s="186"/>
      <c r="I16" s="185"/>
      <c r="J16" s="186"/>
      <c r="K16" s="185"/>
      <c r="L16" s="186"/>
      <c r="M16" s="185"/>
      <c r="N16" s="186"/>
    </row>
    <row r="17" spans="1:14" s="3" customFormat="1" ht="13.5" customHeight="1" x14ac:dyDescent="0.2">
      <c r="A17" s="185"/>
      <c r="B17" s="186"/>
      <c r="C17" s="185"/>
      <c r="D17" s="186"/>
      <c r="E17" s="185"/>
      <c r="F17" s="186"/>
      <c r="G17" s="185"/>
      <c r="H17" s="186"/>
      <c r="I17" s="185"/>
      <c r="J17" s="186"/>
      <c r="K17" s="185"/>
      <c r="L17" s="186"/>
      <c r="M17" s="185"/>
      <c r="N17" s="186"/>
    </row>
    <row r="18" spans="1:14" s="4" customFormat="1" ht="13.5" customHeight="1" x14ac:dyDescent="0.2">
      <c r="A18" s="188"/>
      <c r="B18" s="189"/>
      <c r="C18" s="188"/>
      <c r="D18" s="189"/>
      <c r="E18" s="188"/>
      <c r="F18" s="189"/>
      <c r="G18" s="188"/>
      <c r="H18" s="189"/>
      <c r="I18" s="188"/>
      <c r="J18" s="189"/>
      <c r="K18" s="188"/>
      <c r="L18" s="189"/>
      <c r="M18" s="188"/>
      <c r="N18" s="189"/>
    </row>
    <row r="19" spans="1:14" s="3" customFormat="1" ht="15.75" customHeight="1" x14ac:dyDescent="0.2">
      <c r="A19" s="20">
        <f>IF(M13="","",IF(MONTH(M13+1)&lt;&gt;MONTH(M13),"",M13+1))</f>
        <v>43114</v>
      </c>
      <c r="B19" s="9"/>
      <c r="C19" s="20">
        <f>IF(A19="","",IF(MONTH(A19+1)&lt;&gt;MONTH(A19),"",A19+1))</f>
        <v>43115</v>
      </c>
      <c r="D19" s="9"/>
      <c r="E19" s="20">
        <f>IF(C19="","",IF(MONTH(C19+1)&lt;&gt;MONTH(C19),"",C19+1))</f>
        <v>43116</v>
      </c>
      <c r="F19" s="9"/>
      <c r="G19" s="20">
        <f>IF(E19="","",IF(MONTH(E19+1)&lt;&gt;MONTH(E19),"",E19+1))</f>
        <v>43117</v>
      </c>
      <c r="H19" s="9"/>
      <c r="I19" s="20">
        <f>IF(G19="","",IF(MONTH(G19+1)&lt;&gt;MONTH(G19),"",G19+1))</f>
        <v>43118</v>
      </c>
      <c r="J19" s="9"/>
      <c r="K19" s="20">
        <f>IF(I19="","",IF(MONTH(I19+1)&lt;&gt;MONTH(I19),"",I19+1))</f>
        <v>43119</v>
      </c>
      <c r="L19" s="9"/>
      <c r="M19" s="20">
        <f>IF(K19="","",IF(MONTH(K19+1)&lt;&gt;MONTH(K19),"",K19+1))</f>
        <v>43120</v>
      </c>
      <c r="N19" s="9"/>
    </row>
    <row r="20" spans="1:14" s="3" customFormat="1" ht="13.5" customHeight="1" x14ac:dyDescent="0.2">
      <c r="A20" s="185"/>
      <c r="B20" s="186"/>
      <c r="C20" s="185"/>
      <c r="D20" s="186"/>
      <c r="E20" s="185"/>
      <c r="F20" s="186"/>
      <c r="G20" s="185"/>
      <c r="H20" s="186"/>
      <c r="I20" s="185"/>
      <c r="J20" s="186"/>
      <c r="K20" s="185"/>
      <c r="L20" s="186"/>
      <c r="M20" s="185"/>
      <c r="N20" s="186"/>
    </row>
    <row r="21" spans="1:14" s="3" customFormat="1" ht="13.5" customHeight="1" x14ac:dyDescent="0.2">
      <c r="A21" s="185"/>
      <c r="B21" s="186"/>
      <c r="C21" s="185"/>
      <c r="D21" s="186"/>
      <c r="E21" s="185"/>
      <c r="F21" s="186"/>
      <c r="G21" s="185"/>
      <c r="H21" s="186"/>
      <c r="I21" s="185"/>
      <c r="J21" s="186"/>
      <c r="K21" s="185"/>
      <c r="L21" s="186"/>
      <c r="M21" s="185"/>
      <c r="N21" s="186"/>
    </row>
    <row r="22" spans="1:14" s="3" customFormat="1" ht="13.5" customHeight="1" x14ac:dyDescent="0.2">
      <c r="A22" s="185"/>
      <c r="B22" s="186"/>
      <c r="C22" s="185"/>
      <c r="D22" s="186"/>
      <c r="E22" s="185"/>
      <c r="F22" s="186"/>
      <c r="G22" s="185"/>
      <c r="H22" s="186"/>
      <c r="I22" s="185"/>
      <c r="J22" s="186"/>
      <c r="K22" s="185"/>
      <c r="L22" s="186"/>
      <c r="M22" s="185"/>
      <c r="N22" s="186"/>
    </row>
    <row r="23" spans="1:14" s="3" customFormat="1" ht="13.5" customHeight="1" x14ac:dyDescent="0.2">
      <c r="A23" s="185"/>
      <c r="B23" s="186"/>
      <c r="C23" s="185"/>
      <c r="D23" s="186"/>
      <c r="E23" s="185"/>
      <c r="F23" s="186"/>
      <c r="G23" s="185"/>
      <c r="H23" s="186"/>
      <c r="I23" s="185"/>
      <c r="J23" s="186"/>
      <c r="K23" s="185"/>
      <c r="L23" s="186"/>
      <c r="M23" s="185"/>
      <c r="N23" s="186"/>
    </row>
    <row r="24" spans="1:14" s="4" customFormat="1" ht="13.5" customHeight="1" x14ac:dyDescent="0.2">
      <c r="A24" s="188"/>
      <c r="B24" s="189"/>
      <c r="C24" s="188"/>
      <c r="D24" s="189"/>
      <c r="E24" s="188"/>
      <c r="F24" s="189"/>
      <c r="G24" s="188"/>
      <c r="H24" s="189"/>
      <c r="I24" s="188"/>
      <c r="J24" s="189"/>
      <c r="K24" s="188"/>
      <c r="L24" s="189"/>
      <c r="M24" s="188"/>
      <c r="N24" s="189"/>
    </row>
    <row r="25" spans="1:14" s="3" customFormat="1" ht="15.75" customHeight="1" x14ac:dyDescent="0.2">
      <c r="A25" s="20">
        <f>IF(M19="","",IF(MONTH(M19+1)&lt;&gt;MONTH(M19),"",M19+1))</f>
        <v>43121</v>
      </c>
      <c r="B25" s="9"/>
      <c r="C25" s="20">
        <f>IF(A25="","",IF(MONTH(A25+1)&lt;&gt;MONTH(A25),"",A25+1))</f>
        <v>43122</v>
      </c>
      <c r="D25" s="9"/>
      <c r="E25" s="20">
        <f>IF(C25="","",IF(MONTH(C25+1)&lt;&gt;MONTH(C25),"",C25+1))</f>
        <v>43123</v>
      </c>
      <c r="F25" s="9"/>
      <c r="G25" s="20">
        <f>IF(E25="","",IF(MONTH(E25+1)&lt;&gt;MONTH(E25),"",E25+1))</f>
        <v>43124</v>
      </c>
      <c r="H25" s="9"/>
      <c r="I25" s="20">
        <f>IF(G25="","",IF(MONTH(G25+1)&lt;&gt;MONTH(G25),"",G25+1))</f>
        <v>43125</v>
      </c>
      <c r="J25" s="9"/>
      <c r="K25" s="20">
        <f>IF(I25="","",IF(MONTH(I25+1)&lt;&gt;MONTH(I25),"",I25+1))</f>
        <v>43126</v>
      </c>
      <c r="L25" s="9"/>
      <c r="M25" s="20">
        <f>IF(K25="","",IF(MONTH(K25+1)&lt;&gt;MONTH(K25),"",K25+1))</f>
        <v>43127</v>
      </c>
      <c r="N25" s="9"/>
    </row>
    <row r="26" spans="1:14" s="3" customFormat="1" ht="13.5" customHeight="1" x14ac:dyDescent="0.2">
      <c r="A26" s="185"/>
      <c r="B26" s="186"/>
      <c r="C26" s="185"/>
      <c r="D26" s="186"/>
      <c r="E26" s="185"/>
      <c r="F26" s="186"/>
      <c r="G26" s="185"/>
      <c r="H26" s="186"/>
      <c r="I26" s="185"/>
      <c r="J26" s="186"/>
      <c r="K26" s="185"/>
      <c r="L26" s="186"/>
      <c r="M26" s="185"/>
      <c r="N26" s="186"/>
    </row>
    <row r="27" spans="1:14" s="3" customFormat="1" ht="13.5" customHeight="1" x14ac:dyDescent="0.2">
      <c r="A27" s="185"/>
      <c r="B27" s="186"/>
      <c r="C27" s="185"/>
      <c r="D27" s="186"/>
      <c r="E27" s="185"/>
      <c r="F27" s="186"/>
      <c r="G27" s="185"/>
      <c r="H27" s="186"/>
      <c r="I27" s="185"/>
      <c r="J27" s="186"/>
      <c r="K27" s="185"/>
      <c r="L27" s="186"/>
      <c r="M27" s="185"/>
      <c r="N27" s="186"/>
    </row>
    <row r="28" spans="1:14" s="3" customFormat="1" ht="13.5" customHeight="1" x14ac:dyDescent="0.2">
      <c r="A28" s="185"/>
      <c r="B28" s="186"/>
      <c r="C28" s="185"/>
      <c r="D28" s="186"/>
      <c r="E28" s="185"/>
      <c r="F28" s="186"/>
      <c r="G28" s="185"/>
      <c r="H28" s="186"/>
      <c r="I28" s="185"/>
      <c r="J28" s="186"/>
      <c r="K28" s="185"/>
      <c r="L28" s="186"/>
      <c r="M28" s="185"/>
      <c r="N28" s="186"/>
    </row>
    <row r="29" spans="1:14" s="3" customFormat="1" ht="13.5" customHeight="1" x14ac:dyDescent="0.2">
      <c r="A29" s="185"/>
      <c r="B29" s="186"/>
      <c r="C29" s="185"/>
      <c r="D29" s="186"/>
      <c r="E29" s="185"/>
      <c r="F29" s="186"/>
      <c r="G29" s="185"/>
      <c r="H29" s="186"/>
      <c r="I29" s="185"/>
      <c r="J29" s="186"/>
      <c r="K29" s="185"/>
      <c r="L29" s="186"/>
      <c r="M29" s="185"/>
      <c r="N29" s="186"/>
    </row>
    <row r="30" spans="1:14" s="4" customFormat="1" ht="13.5" customHeight="1" x14ac:dyDescent="0.2">
      <c r="A30" s="188"/>
      <c r="B30" s="189"/>
      <c r="C30" s="188"/>
      <c r="D30" s="189"/>
      <c r="E30" s="188"/>
      <c r="F30" s="189"/>
      <c r="G30" s="188"/>
      <c r="H30" s="189"/>
      <c r="I30" s="188"/>
      <c r="J30" s="189"/>
      <c r="K30" s="188"/>
      <c r="L30" s="189"/>
      <c r="M30" s="188"/>
      <c r="N30" s="189"/>
    </row>
    <row r="31" spans="1:14" s="3" customFormat="1" ht="15.75" x14ac:dyDescent="0.2">
      <c r="A31" s="20">
        <f>IF(M25="","",IF(MONTH(M25+1)&lt;&gt;MONTH(M25),"",M25+1))</f>
        <v>43128</v>
      </c>
      <c r="B31" s="9"/>
      <c r="C31" s="20">
        <f>IF(A31="","",IF(MONTH(A31+1)&lt;&gt;MONTH(A31),"",A31+1))</f>
        <v>43129</v>
      </c>
      <c r="D31" s="9"/>
      <c r="E31" s="20">
        <f>IF(C31="","",IF(MONTH(C31+1)&lt;&gt;MONTH(C31),"",C31+1))</f>
        <v>43130</v>
      </c>
      <c r="F31" s="9"/>
      <c r="G31" s="20">
        <f>IF(E31="","",IF(MONTH(E31+1)&lt;&gt;MONTH(E31),"",E31+1))</f>
        <v>43131</v>
      </c>
      <c r="H31" s="9"/>
      <c r="I31" s="20" t="str">
        <f>IF(G31="","",IF(MONTH(G31+1)&lt;&gt;MONTH(G31),"",G31+1))</f>
        <v/>
      </c>
      <c r="J31" s="9"/>
      <c r="K31" s="20" t="str">
        <f>IF(I31="","",IF(MONTH(I31+1)&lt;&gt;MONTH(I31),"",I31+1))</f>
        <v/>
      </c>
      <c r="L31" s="9"/>
      <c r="M31" s="20" t="str">
        <f>IF(K31="","",IF(MONTH(K31+1)&lt;&gt;MONTH(K31),"",K31+1))</f>
        <v/>
      </c>
      <c r="N31" s="9"/>
    </row>
    <row r="32" spans="1:14" s="3" customFormat="1" ht="13.5" customHeight="1" x14ac:dyDescent="0.2">
      <c r="A32" s="185"/>
      <c r="B32" s="186"/>
      <c r="C32" s="185"/>
      <c r="D32" s="186"/>
      <c r="E32" s="185"/>
      <c r="F32" s="186"/>
      <c r="G32" s="185"/>
      <c r="H32" s="186"/>
      <c r="I32" s="185"/>
      <c r="J32" s="186"/>
      <c r="K32" s="185"/>
      <c r="L32" s="186"/>
      <c r="M32" s="185"/>
      <c r="N32" s="186"/>
    </row>
    <row r="33" spans="1:14" s="3" customFormat="1" ht="13.5" customHeight="1" x14ac:dyDescent="0.2">
      <c r="A33" s="185"/>
      <c r="B33" s="186"/>
      <c r="C33" s="185"/>
      <c r="D33" s="186"/>
      <c r="E33" s="185"/>
      <c r="F33" s="186"/>
      <c r="G33" s="185"/>
      <c r="H33" s="186"/>
      <c r="I33" s="185"/>
      <c r="J33" s="186"/>
      <c r="K33" s="185"/>
      <c r="L33" s="186"/>
      <c r="M33" s="185"/>
      <c r="N33" s="186"/>
    </row>
    <row r="34" spans="1:14" s="3" customFormat="1" ht="13.5" customHeight="1" x14ac:dyDescent="0.2">
      <c r="A34" s="185"/>
      <c r="B34" s="186"/>
      <c r="C34" s="185"/>
      <c r="D34" s="186"/>
      <c r="E34" s="185"/>
      <c r="F34" s="186"/>
      <c r="G34" s="185"/>
      <c r="H34" s="186"/>
      <c r="I34" s="185"/>
      <c r="J34" s="186"/>
      <c r="K34" s="185"/>
      <c r="L34" s="186"/>
      <c r="M34" s="185"/>
      <c r="N34" s="186"/>
    </row>
    <row r="35" spans="1:14" s="3" customFormat="1" ht="13.5" customHeight="1" x14ac:dyDescent="0.2">
      <c r="A35" s="185"/>
      <c r="B35" s="186"/>
      <c r="C35" s="185"/>
      <c r="D35" s="186"/>
      <c r="E35" s="185"/>
      <c r="F35" s="186"/>
      <c r="G35" s="185"/>
      <c r="H35" s="186"/>
      <c r="I35" s="185"/>
      <c r="J35" s="186"/>
      <c r="K35" s="185"/>
      <c r="L35" s="186"/>
      <c r="M35" s="185"/>
      <c r="N35" s="186"/>
    </row>
    <row r="36" spans="1:14" s="4" customFormat="1" ht="13.5" customHeight="1" x14ac:dyDescent="0.2">
      <c r="A36" s="188"/>
      <c r="B36" s="189"/>
      <c r="C36" s="188"/>
      <c r="D36" s="189"/>
      <c r="E36" s="188"/>
      <c r="F36" s="189"/>
      <c r="G36" s="188"/>
      <c r="H36" s="189"/>
      <c r="I36" s="188"/>
      <c r="J36" s="189"/>
      <c r="K36" s="188"/>
      <c r="L36" s="189"/>
      <c r="M36" s="188"/>
      <c r="N36" s="189"/>
    </row>
    <row r="37" spans="1:14" ht="15.75" x14ac:dyDescent="0.3">
      <c r="A37" s="20" t="str">
        <f>IF(M31="","",IF(MONTH(M31+1)&lt;&gt;MONTH(M31),"",M31+1))</f>
        <v/>
      </c>
      <c r="B37" s="9"/>
      <c r="C37" s="20" t="str">
        <f>IF(A37="","",IF(MONTH(A37+1)&lt;&gt;MONTH(A37),"",A37+1))</f>
        <v/>
      </c>
      <c r="D37" s="9"/>
      <c r="E37" s="34" t="s">
        <v>15</v>
      </c>
      <c r="F37" s="11"/>
      <c r="G37" s="11"/>
      <c r="H37" s="11"/>
      <c r="I37" s="11"/>
      <c r="J37" s="12"/>
      <c r="K37" s="10"/>
      <c r="L37" s="11"/>
      <c r="M37" s="11"/>
      <c r="N37" s="12"/>
    </row>
    <row r="38" spans="1:14" ht="13.5" customHeight="1" x14ac:dyDescent="0.3">
      <c r="A38" s="185"/>
      <c r="B38" s="186"/>
      <c r="C38" s="185"/>
      <c r="D38" s="186"/>
      <c r="E38" s="35"/>
      <c r="F38" s="8"/>
      <c r="G38" s="8"/>
      <c r="H38" s="8"/>
      <c r="I38" s="8"/>
      <c r="J38" s="14"/>
      <c r="K38" s="179" t="s">
        <v>6</v>
      </c>
      <c r="L38" s="180"/>
      <c r="M38" s="180"/>
      <c r="N38" s="181"/>
    </row>
    <row r="39" spans="1:14" ht="13.5" customHeight="1" x14ac:dyDescent="0.3">
      <c r="A39" s="185"/>
      <c r="B39" s="186"/>
      <c r="C39" s="185"/>
      <c r="D39" s="186"/>
      <c r="E39" s="35"/>
      <c r="F39" s="8"/>
      <c r="G39" s="8"/>
      <c r="H39" s="8"/>
      <c r="I39" s="8"/>
      <c r="J39" s="14"/>
      <c r="K39" s="182" t="s">
        <v>7</v>
      </c>
      <c r="L39" s="183"/>
      <c r="M39" s="183"/>
      <c r="N39" s="184"/>
    </row>
    <row r="40" spans="1:14" ht="13.5" customHeight="1" x14ac:dyDescent="0.3">
      <c r="A40" s="185"/>
      <c r="B40" s="186"/>
      <c r="C40" s="185"/>
      <c r="D40" s="186"/>
      <c r="E40" s="35"/>
      <c r="F40" s="8"/>
      <c r="G40" s="8"/>
      <c r="H40" s="8"/>
      <c r="I40" s="8"/>
      <c r="J40" s="14"/>
      <c r="K40" s="174" t="s">
        <v>8</v>
      </c>
      <c r="L40" s="175"/>
      <c r="M40" s="175"/>
      <c r="N40" s="176"/>
    </row>
    <row r="41" spans="1:14" ht="13.5" customHeight="1" x14ac:dyDescent="0.3">
      <c r="A41" s="185"/>
      <c r="B41" s="186"/>
      <c r="C41" s="185"/>
      <c r="D41" s="186"/>
      <c r="E41" s="35"/>
      <c r="F41" s="8"/>
      <c r="G41" s="8"/>
      <c r="H41" s="8"/>
      <c r="I41" s="8"/>
      <c r="J41" s="14"/>
      <c r="K41" s="13"/>
      <c r="L41" s="8"/>
      <c r="M41" s="6"/>
      <c r="N41" s="22"/>
    </row>
    <row r="42" spans="1:14" ht="13.5" customHeight="1" x14ac:dyDescent="0.3">
      <c r="A42" s="188"/>
      <c r="B42" s="189"/>
      <c r="C42" s="188"/>
      <c r="D42" s="189"/>
      <c r="E42" s="36"/>
      <c r="F42" s="16"/>
      <c r="G42" s="16"/>
      <c r="H42" s="16"/>
      <c r="I42" s="16"/>
      <c r="J42" s="18"/>
      <c r="K42" s="15"/>
      <c r="L42" s="16"/>
      <c r="M42" s="17"/>
      <c r="N42" s="19"/>
    </row>
    <row r="43" spans="1:14" x14ac:dyDescent="0.2">
      <c r="M43" s="5"/>
    </row>
    <row r="45" spans="1:14" s="2" customFormat="1" ht="11.25" x14ac:dyDescent="0.2"/>
    <row r="46" spans="1:14" s="2" customFormat="1" ht="10.5" customHeight="1" x14ac:dyDescent="0.2"/>
    <row r="47" spans="1:14" s="2" customFormat="1" ht="10.5" customHeight="1" x14ac:dyDescent="0.2"/>
    <row r="48" spans="1:14" s="2" customFormat="1" ht="10.5" customHeight="1" x14ac:dyDescent="0.2"/>
    <row r="49" s="2" customFormat="1" ht="10.5" customHeight="1" x14ac:dyDescent="0.2"/>
    <row r="50" s="2" customFormat="1" ht="10.5" customHeight="1" x14ac:dyDescent="0.2"/>
    <row r="51" s="2" customFormat="1" ht="10.5" customHeight="1" x14ac:dyDescent="0.2"/>
    <row r="52" s="2" customFormat="1" ht="10.5" customHeight="1" x14ac:dyDescent="0.2"/>
    <row r="53" s="2" customFormat="1" ht="10.5" customHeight="1" x14ac:dyDescent="0.2"/>
    <row r="54" s="2" customFormat="1" ht="11.25" x14ac:dyDescent="0.2"/>
    <row r="55" s="2" customFormat="1" ht="10.5" customHeight="1" x14ac:dyDescent="0.2"/>
    <row r="56" s="2" customFormat="1" ht="10.5" customHeight="1" x14ac:dyDescent="0.2"/>
    <row r="57" s="2" customFormat="1" ht="10.5" customHeight="1" x14ac:dyDescent="0.2"/>
    <row r="58" s="2" customFormat="1" ht="10.5" customHeight="1" x14ac:dyDescent="0.2"/>
    <row r="59" s="2" customFormat="1" ht="10.5" customHeight="1" x14ac:dyDescent="0.2"/>
    <row r="60" s="2" customFormat="1" ht="10.5" customHeight="1" x14ac:dyDescent="0.2"/>
    <row r="61" s="2" customFormat="1" ht="10.5" customHeight="1" x14ac:dyDescent="0.2"/>
    <row r="62" s="2" customFormat="1" ht="10.5" customHeight="1" x14ac:dyDescent="0.2"/>
    <row r="63" s="2" customFormat="1" ht="11.25" x14ac:dyDescent="0.2"/>
    <row r="64" s="2" customFormat="1" ht="10.5" customHeight="1" x14ac:dyDescent="0.2"/>
    <row r="65" s="2" customFormat="1" ht="10.5" customHeight="1" x14ac:dyDescent="0.2"/>
    <row r="66" s="2" customFormat="1" ht="10.5" customHeight="1" x14ac:dyDescent="0.2"/>
    <row r="67" s="2" customFormat="1" ht="10.5" customHeight="1" x14ac:dyDescent="0.2"/>
    <row r="68" s="2" customFormat="1" ht="10.5" customHeight="1" x14ac:dyDescent="0.2"/>
    <row r="69" s="2" customFormat="1" ht="10.5" customHeight="1" x14ac:dyDescent="0.2"/>
    <row r="70" s="2" customFormat="1" ht="10.5" customHeight="1" x14ac:dyDescent="0.2"/>
  </sheetData>
  <mergeCells count="196">
    <mergeCell ref="A8:B8"/>
    <mergeCell ref="A9:B9"/>
    <mergeCell ref="A10:B10"/>
    <mergeCell ref="A11:B11"/>
    <mergeCell ref="A12:B12"/>
    <mergeCell ref="M8:N8"/>
    <mergeCell ref="C9:D9"/>
    <mergeCell ref="E9:F9"/>
    <mergeCell ref="G9:H9"/>
    <mergeCell ref="I9:J9"/>
    <mergeCell ref="K9:L9"/>
    <mergeCell ref="M9:N9"/>
    <mergeCell ref="C8:D8"/>
    <mergeCell ref="E8:F8"/>
    <mergeCell ref="G8:H8"/>
    <mergeCell ref="I8:J8"/>
    <mergeCell ref="K8:L8"/>
    <mergeCell ref="M10:N10"/>
    <mergeCell ref="C11:D11"/>
    <mergeCell ref="E11:F11"/>
    <mergeCell ref="G11:H11"/>
    <mergeCell ref="I11:J11"/>
    <mergeCell ref="K11:L11"/>
    <mergeCell ref="M11:N11"/>
    <mergeCell ref="C10:D10"/>
    <mergeCell ref="E10:F10"/>
    <mergeCell ref="G10:H10"/>
    <mergeCell ref="I10:J10"/>
    <mergeCell ref="K10:L10"/>
    <mergeCell ref="M12:N12"/>
    <mergeCell ref="A14:B14"/>
    <mergeCell ref="C14:D14"/>
    <mergeCell ref="E14:F14"/>
    <mergeCell ref="G14:H14"/>
    <mergeCell ref="I14:J14"/>
    <mergeCell ref="K14:L14"/>
    <mergeCell ref="M14:N14"/>
    <mergeCell ref="C12:D12"/>
    <mergeCell ref="E12:F12"/>
    <mergeCell ref="G12:H12"/>
    <mergeCell ref="I12:J12"/>
    <mergeCell ref="K12:L12"/>
    <mergeCell ref="K15:L15"/>
    <mergeCell ref="M15:N15"/>
    <mergeCell ref="A16:B16"/>
    <mergeCell ref="C16:D16"/>
    <mergeCell ref="E16:F16"/>
    <mergeCell ref="G16:H16"/>
    <mergeCell ref="I16:J16"/>
    <mergeCell ref="K16:L16"/>
    <mergeCell ref="M16:N16"/>
    <mergeCell ref="A15:B15"/>
    <mergeCell ref="C15:D15"/>
    <mergeCell ref="E15:F15"/>
    <mergeCell ref="G15:H15"/>
    <mergeCell ref="I15:J15"/>
    <mergeCell ref="K17:L17"/>
    <mergeCell ref="M17:N17"/>
    <mergeCell ref="A18:B18"/>
    <mergeCell ref="C18:D18"/>
    <mergeCell ref="E18:F18"/>
    <mergeCell ref="G18:H18"/>
    <mergeCell ref="I18:J18"/>
    <mergeCell ref="K18:L18"/>
    <mergeCell ref="M18:N18"/>
    <mergeCell ref="A17:B17"/>
    <mergeCell ref="C17:D17"/>
    <mergeCell ref="E17:F17"/>
    <mergeCell ref="G17:H17"/>
    <mergeCell ref="I17:J17"/>
    <mergeCell ref="K20:L20"/>
    <mergeCell ref="M20:N20"/>
    <mergeCell ref="A21:B21"/>
    <mergeCell ref="C21:D21"/>
    <mergeCell ref="E21:F21"/>
    <mergeCell ref="G21:H21"/>
    <mergeCell ref="I21:J21"/>
    <mergeCell ref="K21:L21"/>
    <mergeCell ref="M21:N21"/>
    <mergeCell ref="A20:B20"/>
    <mergeCell ref="C20:D20"/>
    <mergeCell ref="E20:F20"/>
    <mergeCell ref="G20:H20"/>
    <mergeCell ref="I20:J20"/>
    <mergeCell ref="K22:L22"/>
    <mergeCell ref="M22:N22"/>
    <mergeCell ref="A23:B23"/>
    <mergeCell ref="C23:D23"/>
    <mergeCell ref="E23:F23"/>
    <mergeCell ref="G23:H23"/>
    <mergeCell ref="I23:J23"/>
    <mergeCell ref="K23:L23"/>
    <mergeCell ref="M23:N23"/>
    <mergeCell ref="A22:B22"/>
    <mergeCell ref="C22:D22"/>
    <mergeCell ref="E22:F22"/>
    <mergeCell ref="G22:H22"/>
    <mergeCell ref="I22:J22"/>
    <mergeCell ref="K24:L24"/>
    <mergeCell ref="M24:N24"/>
    <mergeCell ref="A26:B26"/>
    <mergeCell ref="C26:D26"/>
    <mergeCell ref="E26:F26"/>
    <mergeCell ref="G26:H26"/>
    <mergeCell ref="I26:J26"/>
    <mergeCell ref="K26:L26"/>
    <mergeCell ref="M26:N26"/>
    <mergeCell ref="A24:B24"/>
    <mergeCell ref="C24:D24"/>
    <mergeCell ref="E24:F24"/>
    <mergeCell ref="G24:H24"/>
    <mergeCell ref="I24:J24"/>
    <mergeCell ref="K27:L27"/>
    <mergeCell ref="M27:N27"/>
    <mergeCell ref="A28:B28"/>
    <mergeCell ref="C28:D28"/>
    <mergeCell ref="E28:F28"/>
    <mergeCell ref="G28:H28"/>
    <mergeCell ref="I28:J28"/>
    <mergeCell ref="K28:L28"/>
    <mergeCell ref="M28:N28"/>
    <mergeCell ref="A27:B27"/>
    <mergeCell ref="C27:D27"/>
    <mergeCell ref="E27:F27"/>
    <mergeCell ref="G27:H27"/>
    <mergeCell ref="I27:J27"/>
    <mergeCell ref="I33:J33"/>
    <mergeCell ref="K33:L33"/>
    <mergeCell ref="M33:N33"/>
    <mergeCell ref="A32:B32"/>
    <mergeCell ref="C32:D32"/>
    <mergeCell ref="E32:F32"/>
    <mergeCell ref="G32:H32"/>
    <mergeCell ref="I32:J32"/>
    <mergeCell ref="K29:L29"/>
    <mergeCell ref="M29:N29"/>
    <mergeCell ref="A30:B30"/>
    <mergeCell ref="C30:D30"/>
    <mergeCell ref="E30:F30"/>
    <mergeCell ref="G30:H30"/>
    <mergeCell ref="I30:J30"/>
    <mergeCell ref="K30:L30"/>
    <mergeCell ref="M30:N30"/>
    <mergeCell ref="A29:B29"/>
    <mergeCell ref="C29:D29"/>
    <mergeCell ref="E29:F29"/>
    <mergeCell ref="G29:H29"/>
    <mergeCell ref="I29:J29"/>
    <mergeCell ref="A4:N4"/>
    <mergeCell ref="A40:B40"/>
    <mergeCell ref="C40:D40"/>
    <mergeCell ref="A41:B41"/>
    <mergeCell ref="C41:D41"/>
    <mergeCell ref="A42:B42"/>
    <mergeCell ref="C42:D42"/>
    <mergeCell ref="K36:L36"/>
    <mergeCell ref="M36:N36"/>
    <mergeCell ref="A38:B38"/>
    <mergeCell ref="C38:D38"/>
    <mergeCell ref="A39:B39"/>
    <mergeCell ref="C39:D39"/>
    <mergeCell ref="A36:B36"/>
    <mergeCell ref="C36:D36"/>
    <mergeCell ref="E36:F36"/>
    <mergeCell ref="G36:H36"/>
    <mergeCell ref="I36:J36"/>
    <mergeCell ref="K34:L34"/>
    <mergeCell ref="M34:N34"/>
    <mergeCell ref="A35:B35"/>
    <mergeCell ref="C35:D35"/>
    <mergeCell ref="E35:F35"/>
    <mergeCell ref="G35:H35"/>
    <mergeCell ref="K40:N40"/>
    <mergeCell ref="A6:B6"/>
    <mergeCell ref="C6:D6"/>
    <mergeCell ref="E6:F6"/>
    <mergeCell ref="G6:H6"/>
    <mergeCell ref="I6:J6"/>
    <mergeCell ref="K6:L6"/>
    <mergeCell ref="M6:N6"/>
    <mergeCell ref="K38:N38"/>
    <mergeCell ref="K39:N39"/>
    <mergeCell ref="I35:J35"/>
    <mergeCell ref="K35:L35"/>
    <mergeCell ref="M35:N35"/>
    <mergeCell ref="A34:B34"/>
    <mergeCell ref="C34:D34"/>
    <mergeCell ref="E34:F34"/>
    <mergeCell ref="G34:H34"/>
    <mergeCell ref="I34:J34"/>
    <mergeCell ref="K32:L32"/>
    <mergeCell ref="M32:N32"/>
    <mergeCell ref="A33:B33"/>
    <mergeCell ref="C33:D33"/>
    <mergeCell ref="E33:F33"/>
    <mergeCell ref="G33:H33"/>
  </mergeCells>
  <phoneticPr fontId="0" type="noConversion"/>
  <conditionalFormatting sqref="B7 D7 F7 H7 J7 L7 N7 B13 D13 F13 H13 J13 L13 N13 B19 D19 F19 H19 J19 L19 N19 B25 D25 F25 H25 J25 L25 N25 B31 D31 F31 H31 J31 L31 N31 B37 D37">
    <cfRule type="expression" dxfId="27" priority="36">
      <formula>A7=""</formula>
    </cfRule>
  </conditionalFormatting>
  <conditionalFormatting sqref="A8:N8 A14:N14 A20:N20 A26:N26 A32:N32 A38:D38">
    <cfRule type="expression" dxfId="26" priority="35">
      <formula>A7=""</formula>
    </cfRule>
  </conditionalFormatting>
  <conditionalFormatting sqref="A9:N9 A15:N15 A21:N21 A27:N27 A33:N33 A39:D39">
    <cfRule type="expression" dxfId="25" priority="34">
      <formula>A7=""</formula>
    </cfRule>
  </conditionalFormatting>
  <conditionalFormatting sqref="A10:N10 A16:N16 A22:N22 A28:N28 A34:N34 A40:D40">
    <cfRule type="expression" dxfId="24" priority="33">
      <formula>A7=""</formula>
    </cfRule>
  </conditionalFormatting>
  <conditionalFormatting sqref="A11:N11 A17:N17 A23:N23 A29:N29 A35:N35 A41:D41">
    <cfRule type="expression" dxfId="23" priority="32">
      <formula>A7=""</formula>
    </cfRule>
  </conditionalFormatting>
  <conditionalFormatting sqref="A12:N12 A18:N18 A24:N24 A30:N30 A36:N36 A42:D42">
    <cfRule type="expression" dxfId="22" priority="31">
      <formula>A7=""</formula>
    </cfRule>
  </conditionalFormatting>
  <conditionalFormatting sqref="A7 C7 E7 G7 I7 K7 M7 A13 C13 E13 G13 I13 K13 M13 A19 C19 E19 G19 I19 K19 M19 A25 C25 E25 G25 I25 K25 M25 A31 C31 E31 G31 I31 K31 M31 A37 C37">
    <cfRule type="expression" dxfId="21" priority="37">
      <formula>A7=""</formula>
    </cfRule>
  </conditionalFormatting>
  <hyperlinks>
    <hyperlink ref="K39:N39" r:id="rId1" display="http://www.vertex42.com/calendars/" xr:uid="{00000000-0004-0000-0000-000000000000}"/>
    <hyperlink ref="A2" r:id="rId2" xr:uid="{00000000-0004-0000-0000-000001000000}"/>
  </hyperlinks>
  <printOptions horizontalCentered="1"/>
  <pageMargins left="0.35" right="0.35" top="0.25" bottom="0.4" header="0.25" footer="0.25"/>
  <pageSetup orientation="landscape" r:id="rId3"/>
  <headerFooter alignWithMargins="0">
    <oddFooter>&amp;C&amp;8&amp;K01+049http://www.vertex42.com/calendars/monthly-calendar.html</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C29"/>
  <sheetViews>
    <sheetView showGridLines="0" workbookViewId="0">
      <selection activeCell="B25" sqref="B25"/>
    </sheetView>
  </sheetViews>
  <sheetFormatPr defaultRowHeight="12.75" x14ac:dyDescent="0.2"/>
  <cols>
    <col min="1" max="1" width="3" style="32" customWidth="1"/>
    <col min="2" max="2" width="76" style="32" customWidth="1"/>
    <col min="3" max="3" width="9.140625" style="1"/>
  </cols>
  <sheetData>
    <row r="1" spans="1:3" ht="32.1" customHeight="1" x14ac:dyDescent="0.2">
      <c r="A1" s="23"/>
      <c r="B1" s="24" t="s">
        <v>0</v>
      </c>
      <c r="C1" s="25"/>
    </row>
    <row r="2" spans="1:3" ht="15" x14ac:dyDescent="0.2">
      <c r="A2" s="23"/>
      <c r="B2" s="26"/>
      <c r="C2" s="25"/>
    </row>
    <row r="3" spans="1:3" ht="14.25" x14ac:dyDescent="0.2">
      <c r="A3" s="23"/>
      <c r="B3" s="27" t="s">
        <v>9</v>
      </c>
      <c r="C3" s="25"/>
    </row>
    <row r="4" spans="1:3" x14ac:dyDescent="0.2">
      <c r="A4" s="23"/>
      <c r="B4" s="33" t="s">
        <v>2</v>
      </c>
      <c r="C4" s="25"/>
    </row>
    <row r="5" spans="1:3" ht="15" x14ac:dyDescent="0.2">
      <c r="A5" s="23"/>
      <c r="B5" s="28"/>
      <c r="C5" s="25"/>
    </row>
    <row r="6" spans="1:3" ht="15.75" x14ac:dyDescent="0.25">
      <c r="A6" s="23"/>
      <c r="B6" s="29" t="s">
        <v>5</v>
      </c>
      <c r="C6" s="25"/>
    </row>
    <row r="7" spans="1:3" ht="15" x14ac:dyDescent="0.2">
      <c r="A7" s="23"/>
      <c r="B7" s="28"/>
      <c r="C7" s="25"/>
    </row>
    <row r="8" spans="1:3" ht="45" x14ac:dyDescent="0.2">
      <c r="A8" s="23"/>
      <c r="B8" s="28" t="s">
        <v>10</v>
      </c>
      <c r="C8" s="25"/>
    </row>
    <row r="9" spans="1:3" ht="15" x14ac:dyDescent="0.2">
      <c r="A9" s="23"/>
      <c r="B9" s="28"/>
      <c r="C9" s="25"/>
    </row>
    <row r="10" spans="1:3" ht="30" x14ac:dyDescent="0.2">
      <c r="A10" s="23"/>
      <c r="B10" s="28" t="s">
        <v>11</v>
      </c>
      <c r="C10" s="25"/>
    </row>
    <row r="11" spans="1:3" ht="15" x14ac:dyDescent="0.2">
      <c r="A11" s="23"/>
      <c r="B11" s="28"/>
      <c r="C11" s="25"/>
    </row>
    <row r="12" spans="1:3" ht="30" x14ac:dyDescent="0.2">
      <c r="A12" s="23"/>
      <c r="B12" s="28" t="s">
        <v>12</v>
      </c>
      <c r="C12" s="25"/>
    </row>
    <row r="13" spans="1:3" ht="15" x14ac:dyDescent="0.2">
      <c r="A13" s="23"/>
      <c r="B13" s="28"/>
      <c r="C13" s="25"/>
    </row>
    <row r="14" spans="1:3" ht="15" x14ac:dyDescent="0.2">
      <c r="A14" s="23"/>
      <c r="B14" s="30" t="s">
        <v>13</v>
      </c>
      <c r="C14" s="25"/>
    </row>
    <row r="15" spans="1:3" ht="15" x14ac:dyDescent="0.2">
      <c r="A15" s="23"/>
      <c r="B15" s="28" t="s">
        <v>1</v>
      </c>
      <c r="C15" s="25"/>
    </row>
    <row r="16" spans="1:3" ht="15" x14ac:dyDescent="0.2">
      <c r="A16" s="23"/>
      <c r="B16" s="31"/>
      <c r="C16" s="25"/>
    </row>
    <row r="17" spans="1:3" ht="30.75" x14ac:dyDescent="0.2">
      <c r="A17" s="23"/>
      <c r="B17" s="28" t="s">
        <v>14</v>
      </c>
      <c r="C17" s="25"/>
    </row>
    <row r="18" spans="1:3" x14ac:dyDescent="0.2">
      <c r="A18" s="23"/>
      <c r="B18" s="23"/>
      <c r="C18" s="25"/>
    </row>
    <row r="19" spans="1:3" x14ac:dyDescent="0.2">
      <c r="A19" s="23"/>
      <c r="B19" s="23"/>
      <c r="C19" s="25"/>
    </row>
    <row r="20" spans="1:3" x14ac:dyDescent="0.2">
      <c r="A20" s="23"/>
      <c r="B20" s="23"/>
      <c r="C20" s="25"/>
    </row>
    <row r="21" spans="1:3" x14ac:dyDescent="0.2">
      <c r="A21" s="23"/>
      <c r="B21" s="23"/>
      <c r="C21" s="25"/>
    </row>
    <row r="22" spans="1:3" x14ac:dyDescent="0.2">
      <c r="A22" s="23"/>
      <c r="B22" s="23"/>
      <c r="C22" s="25"/>
    </row>
    <row r="23" spans="1:3" x14ac:dyDescent="0.2">
      <c r="A23" s="23"/>
      <c r="B23" s="23"/>
      <c r="C23" s="25"/>
    </row>
    <row r="24" spans="1:3" x14ac:dyDescent="0.2">
      <c r="A24" s="23"/>
      <c r="B24" s="23"/>
      <c r="C24" s="25"/>
    </row>
    <row r="25" spans="1:3" x14ac:dyDescent="0.2">
      <c r="A25" s="23"/>
      <c r="B25" s="23"/>
      <c r="C25" s="25"/>
    </row>
    <row r="26" spans="1:3" x14ac:dyDescent="0.2">
      <c r="A26" s="23"/>
      <c r="B26" s="23"/>
      <c r="C26" s="25"/>
    </row>
    <row r="27" spans="1:3" x14ac:dyDescent="0.2">
      <c r="A27" s="23"/>
      <c r="B27" s="23"/>
      <c r="C27" s="25"/>
    </row>
    <row r="28" spans="1:3" x14ac:dyDescent="0.2">
      <c r="A28" s="23"/>
      <c r="B28" s="23"/>
      <c r="C28" s="25"/>
    </row>
    <row r="29" spans="1:3" x14ac:dyDescent="0.2">
      <c r="A29" s="23"/>
      <c r="B29" s="23"/>
      <c r="C29" s="25"/>
    </row>
  </sheetData>
  <hyperlinks>
    <hyperlink ref="B14" r:id="rId1" display="http://www.vertex42.com/licensing/EULA_privateuse.html" xr:uid="{00000000-0004-0000-0900-000000000000}"/>
    <hyperlink ref="B4" r:id="rId2" xr:uid="{00000000-0004-0000-0900-000001000000}"/>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70"/>
  <sheetViews>
    <sheetView showGridLines="0" topLeftCell="A4" workbookViewId="0">
      <selection activeCell="A4" sqref="A4:N4"/>
    </sheetView>
  </sheetViews>
  <sheetFormatPr defaultColWidth="9.140625" defaultRowHeight="12.75" x14ac:dyDescent="0.2"/>
  <cols>
    <col min="1" max="1" width="4.85546875" style="1" customWidth="1"/>
    <col min="2" max="2" width="13.7109375" style="1" customWidth="1"/>
    <col min="3" max="3" width="4.85546875" style="1" customWidth="1"/>
    <col min="4" max="4" width="13.7109375" style="1" customWidth="1"/>
    <col min="5" max="5" width="4.85546875" style="1" customWidth="1"/>
    <col min="6" max="6" width="13.7109375" style="1" customWidth="1"/>
    <col min="7" max="7" width="4.85546875" style="1" customWidth="1"/>
    <col min="8" max="8" width="13.7109375" style="1" customWidth="1"/>
    <col min="9" max="9" width="4.85546875" style="1" customWidth="1"/>
    <col min="10" max="10" width="13.7109375" style="1" customWidth="1"/>
    <col min="11" max="11" width="4.85546875" style="1" customWidth="1"/>
    <col min="12" max="12" width="13.7109375" style="1" customWidth="1"/>
    <col min="13" max="13" width="4.85546875" style="1" customWidth="1"/>
    <col min="14" max="14" width="13.7109375" style="1" customWidth="1"/>
    <col min="15" max="15" width="3.5703125" style="1" customWidth="1"/>
    <col min="16" max="16" width="25.7109375" style="1" customWidth="1"/>
    <col min="17" max="16384" width="9.140625" style="1"/>
  </cols>
  <sheetData>
    <row r="1" spans="1:14" hidden="1" x14ac:dyDescent="0.2">
      <c r="A1" s="7"/>
      <c r="B1" s="7"/>
      <c r="C1" s="7"/>
      <c r="D1" s="7"/>
      <c r="E1" s="7"/>
      <c r="F1" s="7"/>
      <c r="G1" s="7"/>
      <c r="H1" s="7"/>
      <c r="I1" s="7"/>
      <c r="J1" s="7"/>
      <c r="K1" s="7"/>
      <c r="L1" s="7"/>
      <c r="M1" s="7"/>
      <c r="N1" s="7"/>
    </row>
    <row r="2" spans="1:14" hidden="1" x14ac:dyDescent="0.2">
      <c r="A2" s="7"/>
      <c r="B2" s="7"/>
      <c r="C2" s="7"/>
      <c r="D2" s="7"/>
      <c r="E2" s="7"/>
      <c r="F2" s="7"/>
      <c r="G2" s="7"/>
      <c r="H2" s="7"/>
      <c r="I2" s="7"/>
      <c r="J2" s="7"/>
      <c r="K2" s="7"/>
      <c r="L2" s="7"/>
      <c r="M2" s="7"/>
      <c r="N2" s="7"/>
    </row>
    <row r="3" spans="1:14" hidden="1" x14ac:dyDescent="0.2">
      <c r="A3" s="7"/>
      <c r="B3" s="7"/>
      <c r="C3" s="7"/>
      <c r="D3" s="7"/>
      <c r="E3" s="7"/>
      <c r="F3" s="7"/>
      <c r="G3" s="7"/>
      <c r="H3" s="7"/>
      <c r="I3" s="7"/>
      <c r="J3" s="7"/>
      <c r="K3" s="7"/>
      <c r="L3" s="7"/>
      <c r="M3" s="7"/>
      <c r="N3" s="7"/>
    </row>
    <row r="4" spans="1:14" s="3" customFormat="1" ht="59.25" x14ac:dyDescent="0.2">
      <c r="A4" s="187" t="str">
        <f>UPPER(TEXT(B5,"mmmm yyyy"))</f>
        <v>FEBRUARY 2018</v>
      </c>
      <c r="B4" s="187"/>
      <c r="C4" s="187"/>
      <c r="D4" s="187"/>
      <c r="E4" s="187"/>
      <c r="F4" s="187"/>
      <c r="G4" s="187"/>
      <c r="H4" s="187"/>
      <c r="I4" s="187"/>
      <c r="J4" s="187"/>
      <c r="K4" s="187"/>
      <c r="L4" s="187"/>
      <c r="M4" s="187"/>
      <c r="N4" s="187"/>
    </row>
    <row r="5" spans="1:14" s="2" customFormat="1" ht="11.25" hidden="1" x14ac:dyDescent="0.2">
      <c r="A5" s="2" t="s">
        <v>4</v>
      </c>
      <c r="B5" s="21">
        <f>DATE(YEAR(Jan!B5),MONTH(Jan!B5)+1,1)</f>
        <v>43132</v>
      </c>
    </row>
    <row r="6" spans="1:14" s="3" customFormat="1" ht="18" customHeight="1" x14ac:dyDescent="0.2">
      <c r="A6" s="177">
        <f>A13</f>
        <v>43135</v>
      </c>
      <c r="B6" s="178"/>
      <c r="C6" s="177">
        <f>C13</f>
        <v>43136</v>
      </c>
      <c r="D6" s="178"/>
      <c r="E6" s="177">
        <f>E13</f>
        <v>43137</v>
      </c>
      <c r="F6" s="178"/>
      <c r="G6" s="177">
        <f>G13</f>
        <v>43138</v>
      </c>
      <c r="H6" s="178"/>
      <c r="I6" s="177">
        <f>I13</f>
        <v>43139</v>
      </c>
      <c r="J6" s="178"/>
      <c r="K6" s="177">
        <f>K13</f>
        <v>43140</v>
      </c>
      <c r="L6" s="178"/>
      <c r="M6" s="177">
        <f>M13</f>
        <v>43141</v>
      </c>
      <c r="N6" s="178"/>
    </row>
    <row r="7" spans="1:14" s="3" customFormat="1" ht="15.75" customHeight="1" x14ac:dyDescent="0.2">
      <c r="A7" s="20" t="str">
        <f>IF(WEEKDAY($B$5,1)=startday,$B$5,"")</f>
        <v/>
      </c>
      <c r="B7" s="9"/>
      <c r="C7" s="20" t="str">
        <f>IF(A7="",IF(WEEKDAY($B$5,1)=MOD(startday,7)+1,$B$5,""),A7+1)</f>
        <v/>
      </c>
      <c r="D7" s="9"/>
      <c r="E7" s="20" t="str">
        <f>IF(C7="",IF(WEEKDAY($B$5,1)=MOD(startday+1,7)+1,$B$5,""),C7+1)</f>
        <v/>
      </c>
      <c r="F7" s="9"/>
      <c r="G7" s="20" t="str">
        <f>IF(E7="",IF(WEEKDAY($B$5,1)=MOD(startday+2,7)+1,$B$5,""),E7+1)</f>
        <v/>
      </c>
      <c r="H7" s="9"/>
      <c r="I7" s="20">
        <f>IF(G7="",IF(WEEKDAY($B$5,1)=MOD(startday+3,7)+1,$B$5,""),G7+1)</f>
        <v>43132</v>
      </c>
      <c r="J7" s="9"/>
      <c r="K7" s="20">
        <f>IF(I7="",IF(WEEKDAY($B$5,1)=MOD(startday+4,7)+1,$B$5,""),I7+1)</f>
        <v>43133</v>
      </c>
      <c r="L7" s="9"/>
      <c r="M7" s="20">
        <f>IF(K7="",IF(WEEKDAY($B$5,1)=MOD(startday+5,7)+1,$B$5,""),K7+1)</f>
        <v>43134</v>
      </c>
      <c r="N7" s="9"/>
    </row>
    <row r="8" spans="1:14" s="3" customFormat="1" ht="13.5" customHeight="1" x14ac:dyDescent="0.2">
      <c r="A8" s="185"/>
      <c r="B8" s="186"/>
      <c r="C8" s="185"/>
      <c r="D8" s="186"/>
      <c r="E8" s="185"/>
      <c r="F8" s="186"/>
      <c r="G8" s="185"/>
      <c r="H8" s="186"/>
      <c r="I8" s="185"/>
      <c r="J8" s="186"/>
      <c r="K8" s="185"/>
      <c r="L8" s="186"/>
      <c r="M8" s="185"/>
      <c r="N8" s="186"/>
    </row>
    <row r="9" spans="1:14" s="3" customFormat="1" ht="13.5" customHeight="1" x14ac:dyDescent="0.2">
      <c r="A9" s="185"/>
      <c r="B9" s="186"/>
      <c r="C9" s="185"/>
      <c r="D9" s="186"/>
      <c r="E9" s="185"/>
      <c r="F9" s="186"/>
      <c r="G9" s="185"/>
      <c r="H9" s="186"/>
      <c r="I9" s="185"/>
      <c r="J9" s="186"/>
      <c r="K9" s="185"/>
      <c r="L9" s="186"/>
      <c r="M9" s="185"/>
      <c r="N9" s="186"/>
    </row>
    <row r="10" spans="1:14" s="3" customFormat="1" ht="13.5" customHeight="1" x14ac:dyDescent="0.2">
      <c r="A10" s="185"/>
      <c r="B10" s="186"/>
      <c r="C10" s="185"/>
      <c r="D10" s="186"/>
      <c r="E10" s="185"/>
      <c r="F10" s="186"/>
      <c r="G10" s="185"/>
      <c r="H10" s="186"/>
      <c r="I10" s="185"/>
      <c r="J10" s="186"/>
      <c r="K10" s="185"/>
      <c r="L10" s="186"/>
      <c r="M10" s="185"/>
      <c r="N10" s="186"/>
    </row>
    <row r="11" spans="1:14" s="3" customFormat="1" ht="13.5" customHeight="1" x14ac:dyDescent="0.2">
      <c r="A11" s="185"/>
      <c r="B11" s="186"/>
      <c r="C11" s="185"/>
      <c r="D11" s="186"/>
      <c r="E11" s="185"/>
      <c r="F11" s="186"/>
      <c r="G11" s="185"/>
      <c r="H11" s="186"/>
      <c r="I11" s="185"/>
      <c r="J11" s="186"/>
      <c r="K11" s="185"/>
      <c r="L11" s="186"/>
      <c r="M11" s="185"/>
      <c r="N11" s="186"/>
    </row>
    <row r="12" spans="1:14" s="4" customFormat="1" ht="13.5" customHeight="1" x14ac:dyDescent="0.2">
      <c r="A12" s="188"/>
      <c r="B12" s="189"/>
      <c r="C12" s="188"/>
      <c r="D12" s="189"/>
      <c r="E12" s="188"/>
      <c r="F12" s="189"/>
      <c r="G12" s="188"/>
      <c r="H12" s="189"/>
      <c r="I12" s="188"/>
      <c r="J12" s="189"/>
      <c r="K12" s="188"/>
      <c r="L12" s="189"/>
      <c r="M12" s="188"/>
      <c r="N12" s="189"/>
    </row>
    <row r="13" spans="1:14" s="3" customFormat="1" ht="15.75" customHeight="1" x14ac:dyDescent="0.2">
      <c r="A13" s="20">
        <f>IF(M7="","",IF(MONTH(M7+1)&lt;&gt;MONTH(M7),"",M7+1))</f>
        <v>43135</v>
      </c>
      <c r="B13" s="9"/>
      <c r="C13" s="20">
        <f>IF(A13="","",IF(MONTH(A13+1)&lt;&gt;MONTH(A13),"",A13+1))</f>
        <v>43136</v>
      </c>
      <c r="D13" s="9"/>
      <c r="E13" s="20">
        <f>IF(C13="","",IF(MONTH(C13+1)&lt;&gt;MONTH(C13),"",C13+1))</f>
        <v>43137</v>
      </c>
      <c r="F13" s="9"/>
      <c r="G13" s="20">
        <f>IF(E13="","",IF(MONTH(E13+1)&lt;&gt;MONTH(E13),"",E13+1))</f>
        <v>43138</v>
      </c>
      <c r="H13" s="9"/>
      <c r="I13" s="20">
        <f>IF(G13="","",IF(MONTH(G13+1)&lt;&gt;MONTH(G13),"",G13+1))</f>
        <v>43139</v>
      </c>
      <c r="J13" s="9"/>
      <c r="K13" s="20">
        <f>IF(I13="","",IF(MONTH(I13+1)&lt;&gt;MONTH(I13),"",I13+1))</f>
        <v>43140</v>
      </c>
      <c r="L13" s="9"/>
      <c r="M13" s="20">
        <f>IF(K13="","",IF(MONTH(K13+1)&lt;&gt;MONTH(K13),"",K13+1))</f>
        <v>43141</v>
      </c>
      <c r="N13" s="9"/>
    </row>
    <row r="14" spans="1:14" s="3" customFormat="1" ht="13.5" customHeight="1" x14ac:dyDescent="0.2">
      <c r="A14" s="185"/>
      <c r="B14" s="186"/>
      <c r="C14" s="185"/>
      <c r="D14" s="186"/>
      <c r="E14" s="185"/>
      <c r="F14" s="186"/>
      <c r="G14" s="185"/>
      <c r="H14" s="186"/>
      <c r="I14" s="185"/>
      <c r="J14" s="186"/>
      <c r="K14" s="185"/>
      <c r="L14" s="186"/>
      <c r="M14" s="185"/>
      <c r="N14" s="186"/>
    </row>
    <row r="15" spans="1:14" s="3" customFormat="1" ht="13.5" customHeight="1" x14ac:dyDescent="0.2">
      <c r="A15" s="185"/>
      <c r="B15" s="186"/>
      <c r="C15" s="185"/>
      <c r="D15" s="186"/>
      <c r="E15" s="185"/>
      <c r="F15" s="186"/>
      <c r="G15" s="185"/>
      <c r="H15" s="186"/>
      <c r="I15" s="185"/>
      <c r="J15" s="186"/>
      <c r="K15" s="185"/>
      <c r="L15" s="186"/>
      <c r="M15" s="185"/>
      <c r="N15" s="186"/>
    </row>
    <row r="16" spans="1:14" s="3" customFormat="1" ht="13.5" customHeight="1" x14ac:dyDescent="0.2">
      <c r="A16" s="185"/>
      <c r="B16" s="186"/>
      <c r="C16" s="185"/>
      <c r="D16" s="186"/>
      <c r="E16" s="185"/>
      <c r="F16" s="186"/>
      <c r="G16" s="185"/>
      <c r="H16" s="186"/>
      <c r="I16" s="185"/>
      <c r="J16" s="186"/>
      <c r="K16" s="185"/>
      <c r="L16" s="186"/>
      <c r="M16" s="185"/>
      <c r="N16" s="186"/>
    </row>
    <row r="17" spans="1:14" s="3" customFormat="1" ht="13.5" customHeight="1" x14ac:dyDescent="0.2">
      <c r="A17" s="185"/>
      <c r="B17" s="186"/>
      <c r="C17" s="185"/>
      <c r="D17" s="186"/>
      <c r="E17" s="185"/>
      <c r="F17" s="186"/>
      <c r="G17" s="185"/>
      <c r="H17" s="186"/>
      <c r="I17" s="185"/>
      <c r="J17" s="186"/>
      <c r="K17" s="185"/>
      <c r="L17" s="186"/>
      <c r="M17" s="185"/>
      <c r="N17" s="186"/>
    </row>
    <row r="18" spans="1:14" s="4" customFormat="1" ht="13.5" customHeight="1" x14ac:dyDescent="0.2">
      <c r="A18" s="188"/>
      <c r="B18" s="189"/>
      <c r="C18" s="188"/>
      <c r="D18" s="189"/>
      <c r="E18" s="188"/>
      <c r="F18" s="189"/>
      <c r="G18" s="188"/>
      <c r="H18" s="189"/>
      <c r="I18" s="188"/>
      <c r="J18" s="189"/>
      <c r="K18" s="188"/>
      <c r="L18" s="189"/>
      <c r="M18" s="188"/>
      <c r="N18" s="189"/>
    </row>
    <row r="19" spans="1:14" s="3" customFormat="1" ht="15.75" customHeight="1" x14ac:dyDescent="0.2">
      <c r="A19" s="20">
        <f>IF(M13="","",IF(MONTH(M13+1)&lt;&gt;MONTH(M13),"",M13+1))</f>
        <v>43142</v>
      </c>
      <c r="B19" s="9"/>
      <c r="C19" s="20">
        <f>IF(A19="","",IF(MONTH(A19+1)&lt;&gt;MONTH(A19),"",A19+1))</f>
        <v>43143</v>
      </c>
      <c r="D19" s="9"/>
      <c r="E19" s="20">
        <f>IF(C19="","",IF(MONTH(C19+1)&lt;&gt;MONTH(C19),"",C19+1))</f>
        <v>43144</v>
      </c>
      <c r="F19" s="9"/>
      <c r="G19" s="20">
        <f>IF(E19="","",IF(MONTH(E19+1)&lt;&gt;MONTH(E19),"",E19+1))</f>
        <v>43145</v>
      </c>
      <c r="H19" s="9"/>
      <c r="I19" s="20">
        <f>IF(G19="","",IF(MONTH(G19+1)&lt;&gt;MONTH(G19),"",G19+1))</f>
        <v>43146</v>
      </c>
      <c r="J19" s="9"/>
      <c r="K19" s="20">
        <f>IF(I19="","",IF(MONTH(I19+1)&lt;&gt;MONTH(I19),"",I19+1))</f>
        <v>43147</v>
      </c>
      <c r="L19" s="9"/>
      <c r="M19" s="20">
        <f>IF(K19="","",IF(MONTH(K19+1)&lt;&gt;MONTH(K19),"",K19+1))</f>
        <v>43148</v>
      </c>
      <c r="N19" s="9"/>
    </row>
    <row r="20" spans="1:14" s="3" customFormat="1" ht="13.5" customHeight="1" x14ac:dyDescent="0.2">
      <c r="A20" s="185"/>
      <c r="B20" s="186"/>
      <c r="C20" s="185"/>
      <c r="D20" s="186"/>
      <c r="E20" s="185"/>
      <c r="F20" s="186"/>
      <c r="G20" s="185"/>
      <c r="H20" s="186"/>
      <c r="I20" s="185"/>
      <c r="J20" s="186"/>
      <c r="K20" s="185"/>
      <c r="L20" s="186"/>
      <c r="M20" s="185"/>
      <c r="N20" s="186"/>
    </row>
    <row r="21" spans="1:14" s="3" customFormat="1" ht="13.5" customHeight="1" x14ac:dyDescent="0.2">
      <c r="A21" s="185"/>
      <c r="B21" s="186"/>
      <c r="C21" s="185"/>
      <c r="D21" s="186"/>
      <c r="E21" s="185"/>
      <c r="F21" s="186"/>
      <c r="G21" s="185"/>
      <c r="H21" s="186"/>
      <c r="I21" s="185"/>
      <c r="J21" s="186"/>
      <c r="K21" s="185"/>
      <c r="L21" s="186"/>
      <c r="M21" s="185"/>
      <c r="N21" s="186"/>
    </row>
    <row r="22" spans="1:14" s="3" customFormat="1" ht="13.5" customHeight="1" x14ac:dyDescent="0.2">
      <c r="A22" s="185"/>
      <c r="B22" s="186"/>
      <c r="C22" s="185"/>
      <c r="D22" s="186"/>
      <c r="E22" s="185"/>
      <c r="F22" s="186"/>
      <c r="G22" s="185"/>
      <c r="H22" s="186"/>
      <c r="I22" s="185"/>
      <c r="J22" s="186"/>
      <c r="K22" s="185"/>
      <c r="L22" s="186"/>
      <c r="M22" s="185"/>
      <c r="N22" s="186"/>
    </row>
    <row r="23" spans="1:14" s="3" customFormat="1" ht="13.5" customHeight="1" x14ac:dyDescent="0.2">
      <c r="A23" s="185"/>
      <c r="B23" s="186"/>
      <c r="C23" s="185"/>
      <c r="D23" s="186"/>
      <c r="E23" s="185"/>
      <c r="F23" s="186"/>
      <c r="G23" s="185"/>
      <c r="H23" s="186"/>
      <c r="I23" s="185"/>
      <c r="J23" s="186"/>
      <c r="K23" s="185"/>
      <c r="L23" s="186"/>
      <c r="M23" s="185"/>
      <c r="N23" s="186"/>
    </row>
    <row r="24" spans="1:14" s="4" customFormat="1" ht="13.5" customHeight="1" x14ac:dyDescent="0.2">
      <c r="A24" s="188"/>
      <c r="B24" s="189"/>
      <c r="C24" s="188"/>
      <c r="D24" s="189"/>
      <c r="E24" s="188"/>
      <c r="F24" s="189"/>
      <c r="G24" s="188"/>
      <c r="H24" s="189"/>
      <c r="I24" s="188"/>
      <c r="J24" s="189"/>
      <c r="K24" s="188"/>
      <c r="L24" s="189"/>
      <c r="M24" s="188"/>
      <c r="N24" s="189"/>
    </row>
    <row r="25" spans="1:14" s="3" customFormat="1" ht="15.75" customHeight="1" x14ac:dyDescent="0.2">
      <c r="A25" s="20">
        <f>IF(M19="","",IF(MONTH(M19+1)&lt;&gt;MONTH(M19),"",M19+1))</f>
        <v>43149</v>
      </c>
      <c r="B25" s="9"/>
      <c r="C25" s="20">
        <f>IF(A25="","",IF(MONTH(A25+1)&lt;&gt;MONTH(A25),"",A25+1))</f>
        <v>43150</v>
      </c>
      <c r="D25" s="9"/>
      <c r="E25" s="20">
        <f>IF(C25="","",IF(MONTH(C25+1)&lt;&gt;MONTH(C25),"",C25+1))</f>
        <v>43151</v>
      </c>
      <c r="F25" s="9"/>
      <c r="G25" s="20">
        <f>IF(E25="","",IF(MONTH(E25+1)&lt;&gt;MONTH(E25),"",E25+1))</f>
        <v>43152</v>
      </c>
      <c r="H25" s="9"/>
      <c r="I25" s="20">
        <f>IF(G25="","",IF(MONTH(G25+1)&lt;&gt;MONTH(G25),"",G25+1))</f>
        <v>43153</v>
      </c>
      <c r="J25" s="9"/>
      <c r="K25" s="20">
        <f>IF(I25="","",IF(MONTH(I25+1)&lt;&gt;MONTH(I25),"",I25+1))</f>
        <v>43154</v>
      </c>
      <c r="L25" s="9"/>
      <c r="M25" s="20">
        <f>IF(K25="","",IF(MONTH(K25+1)&lt;&gt;MONTH(K25),"",K25+1))</f>
        <v>43155</v>
      </c>
      <c r="N25" s="9"/>
    </row>
    <row r="26" spans="1:14" s="3" customFormat="1" ht="13.5" customHeight="1" x14ac:dyDescent="0.2">
      <c r="A26" s="185"/>
      <c r="B26" s="186"/>
      <c r="C26" s="185"/>
      <c r="D26" s="186"/>
      <c r="E26" s="185"/>
      <c r="F26" s="186"/>
      <c r="G26" s="185"/>
      <c r="H26" s="186"/>
      <c r="I26" s="185"/>
      <c r="J26" s="186"/>
      <c r="K26" s="185"/>
      <c r="L26" s="186"/>
      <c r="M26" s="185"/>
      <c r="N26" s="186"/>
    </row>
    <row r="27" spans="1:14" s="3" customFormat="1" ht="13.5" customHeight="1" x14ac:dyDescent="0.2">
      <c r="A27" s="185"/>
      <c r="B27" s="186"/>
      <c r="C27" s="185"/>
      <c r="D27" s="186"/>
      <c r="E27" s="185"/>
      <c r="F27" s="186"/>
      <c r="G27" s="185"/>
      <c r="H27" s="186"/>
      <c r="I27" s="185"/>
      <c r="J27" s="186"/>
      <c r="K27" s="185"/>
      <c r="L27" s="186"/>
      <c r="M27" s="185"/>
      <c r="N27" s="186"/>
    </row>
    <row r="28" spans="1:14" s="3" customFormat="1" ht="13.5" customHeight="1" x14ac:dyDescent="0.2">
      <c r="A28" s="185"/>
      <c r="B28" s="186"/>
      <c r="C28" s="185"/>
      <c r="D28" s="186"/>
      <c r="E28" s="185"/>
      <c r="F28" s="186"/>
      <c r="G28" s="185"/>
      <c r="H28" s="186"/>
      <c r="I28" s="185"/>
      <c r="J28" s="186"/>
      <c r="K28" s="185"/>
      <c r="L28" s="186"/>
      <c r="M28" s="185"/>
      <c r="N28" s="186"/>
    </row>
    <row r="29" spans="1:14" s="3" customFormat="1" ht="13.5" customHeight="1" x14ac:dyDescent="0.2">
      <c r="A29" s="185"/>
      <c r="B29" s="186"/>
      <c r="C29" s="185"/>
      <c r="D29" s="186"/>
      <c r="E29" s="185"/>
      <c r="F29" s="186"/>
      <c r="G29" s="185"/>
      <c r="H29" s="186"/>
      <c r="I29" s="185"/>
      <c r="J29" s="186"/>
      <c r="K29" s="185"/>
      <c r="L29" s="186"/>
      <c r="M29" s="185"/>
      <c r="N29" s="186"/>
    </row>
    <row r="30" spans="1:14" s="4" customFormat="1" ht="13.5" customHeight="1" x14ac:dyDescent="0.2">
      <c r="A30" s="188"/>
      <c r="B30" s="189"/>
      <c r="C30" s="188"/>
      <c r="D30" s="189"/>
      <c r="E30" s="188"/>
      <c r="F30" s="189"/>
      <c r="G30" s="188"/>
      <c r="H30" s="189"/>
      <c r="I30" s="188"/>
      <c r="J30" s="189"/>
      <c r="K30" s="188"/>
      <c r="L30" s="189"/>
      <c r="M30" s="188"/>
      <c r="N30" s="189"/>
    </row>
    <row r="31" spans="1:14" s="3" customFormat="1" ht="15.75" x14ac:dyDescent="0.2">
      <c r="A31" s="20">
        <f>IF(M25="","",IF(MONTH(M25+1)&lt;&gt;MONTH(M25),"",M25+1))</f>
        <v>43156</v>
      </c>
      <c r="B31" s="9"/>
      <c r="C31" s="20">
        <f>IF(A31="","",IF(MONTH(A31+1)&lt;&gt;MONTH(A31),"",A31+1))</f>
        <v>43157</v>
      </c>
      <c r="D31" s="9"/>
      <c r="E31" s="20">
        <f>IF(C31="","",IF(MONTH(C31+1)&lt;&gt;MONTH(C31),"",C31+1))</f>
        <v>43158</v>
      </c>
      <c r="F31" s="9"/>
      <c r="G31" s="20">
        <f>IF(E31="","",IF(MONTH(E31+1)&lt;&gt;MONTH(E31),"",E31+1))</f>
        <v>43159</v>
      </c>
      <c r="H31" s="9"/>
      <c r="I31" s="20" t="str">
        <f>IF(G31="","",IF(MONTH(G31+1)&lt;&gt;MONTH(G31),"",G31+1))</f>
        <v/>
      </c>
      <c r="J31" s="9"/>
      <c r="K31" s="20" t="str">
        <f>IF(I31="","",IF(MONTH(I31+1)&lt;&gt;MONTH(I31),"",I31+1))</f>
        <v/>
      </c>
      <c r="L31" s="9"/>
      <c r="M31" s="20" t="str">
        <f>IF(K31="","",IF(MONTH(K31+1)&lt;&gt;MONTH(K31),"",K31+1))</f>
        <v/>
      </c>
      <c r="N31" s="9"/>
    </row>
    <row r="32" spans="1:14" s="3" customFormat="1" ht="13.5" customHeight="1" x14ac:dyDescent="0.2">
      <c r="A32" s="185"/>
      <c r="B32" s="186"/>
      <c r="C32" s="185"/>
      <c r="D32" s="186"/>
      <c r="E32" s="185"/>
      <c r="F32" s="186"/>
      <c r="G32" s="185"/>
      <c r="H32" s="186"/>
      <c r="I32" s="185"/>
      <c r="J32" s="186"/>
      <c r="K32" s="185"/>
      <c r="L32" s="186"/>
      <c r="M32" s="185"/>
      <c r="N32" s="186"/>
    </row>
    <row r="33" spans="1:14" s="3" customFormat="1" ht="13.5" customHeight="1" x14ac:dyDescent="0.2">
      <c r="A33" s="185"/>
      <c r="B33" s="186"/>
      <c r="C33" s="185"/>
      <c r="D33" s="186"/>
      <c r="E33" s="185"/>
      <c r="F33" s="186"/>
      <c r="G33" s="185"/>
      <c r="H33" s="186"/>
      <c r="I33" s="185"/>
      <c r="J33" s="186"/>
      <c r="K33" s="185"/>
      <c r="L33" s="186"/>
      <c r="M33" s="185"/>
      <c r="N33" s="186"/>
    </row>
    <row r="34" spans="1:14" s="3" customFormat="1" ht="13.5" customHeight="1" x14ac:dyDescent="0.2">
      <c r="A34" s="185"/>
      <c r="B34" s="186"/>
      <c r="C34" s="185"/>
      <c r="D34" s="186"/>
      <c r="E34" s="185"/>
      <c r="F34" s="186"/>
      <c r="G34" s="185"/>
      <c r="H34" s="186"/>
      <c r="I34" s="185"/>
      <c r="J34" s="186"/>
      <c r="K34" s="185"/>
      <c r="L34" s="186"/>
      <c r="M34" s="185"/>
      <c r="N34" s="186"/>
    </row>
    <row r="35" spans="1:14" s="3" customFormat="1" ht="13.5" customHeight="1" x14ac:dyDescent="0.2">
      <c r="A35" s="185"/>
      <c r="B35" s="186"/>
      <c r="C35" s="185"/>
      <c r="D35" s="186"/>
      <c r="E35" s="185"/>
      <c r="F35" s="186"/>
      <c r="G35" s="185"/>
      <c r="H35" s="186"/>
      <c r="I35" s="185"/>
      <c r="J35" s="186"/>
      <c r="K35" s="185"/>
      <c r="L35" s="186"/>
      <c r="M35" s="185"/>
      <c r="N35" s="186"/>
    </row>
    <row r="36" spans="1:14" s="4" customFormat="1" ht="13.5" customHeight="1" x14ac:dyDescent="0.2">
      <c r="A36" s="188"/>
      <c r="B36" s="189"/>
      <c r="C36" s="188"/>
      <c r="D36" s="189"/>
      <c r="E36" s="188"/>
      <c r="F36" s="189"/>
      <c r="G36" s="188"/>
      <c r="H36" s="189"/>
      <c r="I36" s="188"/>
      <c r="J36" s="189"/>
      <c r="K36" s="188"/>
      <c r="L36" s="189"/>
      <c r="M36" s="188"/>
      <c r="N36" s="189"/>
    </row>
    <row r="37" spans="1:14" ht="15.75" x14ac:dyDescent="0.3">
      <c r="A37" s="20" t="str">
        <f>IF(M31="","",IF(MONTH(M31+1)&lt;&gt;MONTH(M31),"",M31+1))</f>
        <v/>
      </c>
      <c r="B37" s="9"/>
      <c r="C37" s="20" t="str">
        <f>IF(A37="","",IF(MONTH(A37+1)&lt;&gt;MONTH(A37),"",A37+1))</f>
        <v/>
      </c>
      <c r="D37" s="9"/>
      <c r="E37" s="34" t="s">
        <v>15</v>
      </c>
      <c r="F37" s="11"/>
      <c r="G37" s="11"/>
      <c r="H37" s="11"/>
      <c r="I37" s="11"/>
      <c r="J37" s="12"/>
      <c r="K37" s="10"/>
      <c r="L37" s="11"/>
      <c r="M37" s="11"/>
      <c r="N37" s="12"/>
    </row>
    <row r="38" spans="1:14" ht="13.5" customHeight="1" x14ac:dyDescent="0.3">
      <c r="A38" s="185"/>
      <c r="B38" s="186"/>
      <c r="C38" s="185"/>
      <c r="D38" s="186"/>
      <c r="E38" s="35"/>
      <c r="F38" s="8"/>
      <c r="G38" s="8"/>
      <c r="H38" s="8"/>
      <c r="I38" s="8"/>
      <c r="J38" s="14"/>
      <c r="K38" s="179" t="s">
        <v>6</v>
      </c>
      <c r="L38" s="180"/>
      <c r="M38" s="180"/>
      <c r="N38" s="181"/>
    </row>
    <row r="39" spans="1:14" ht="13.5" customHeight="1" x14ac:dyDescent="0.3">
      <c r="A39" s="185"/>
      <c r="B39" s="186"/>
      <c r="C39" s="185"/>
      <c r="D39" s="186"/>
      <c r="E39" s="35"/>
      <c r="F39" s="8"/>
      <c r="G39" s="8"/>
      <c r="H39" s="8"/>
      <c r="I39" s="8"/>
      <c r="J39" s="14"/>
      <c r="K39" s="182" t="s">
        <v>7</v>
      </c>
      <c r="L39" s="183"/>
      <c r="M39" s="183"/>
      <c r="N39" s="184"/>
    </row>
    <row r="40" spans="1:14" ht="13.5" customHeight="1" x14ac:dyDescent="0.3">
      <c r="A40" s="185"/>
      <c r="B40" s="186"/>
      <c r="C40" s="185"/>
      <c r="D40" s="186"/>
      <c r="E40" s="35"/>
      <c r="F40" s="8"/>
      <c r="G40" s="8"/>
      <c r="H40" s="8"/>
      <c r="I40" s="8"/>
      <c r="J40" s="14"/>
      <c r="K40" s="174" t="s">
        <v>8</v>
      </c>
      <c r="L40" s="175"/>
      <c r="M40" s="175"/>
      <c r="N40" s="176"/>
    </row>
    <row r="41" spans="1:14" ht="13.5" customHeight="1" x14ac:dyDescent="0.3">
      <c r="A41" s="185"/>
      <c r="B41" s="186"/>
      <c r="C41" s="185"/>
      <c r="D41" s="186"/>
      <c r="E41" s="35"/>
      <c r="F41" s="8"/>
      <c r="G41" s="8"/>
      <c r="H41" s="8"/>
      <c r="I41" s="8"/>
      <c r="J41" s="14"/>
      <c r="K41" s="13"/>
      <c r="L41" s="8"/>
      <c r="M41" s="6"/>
      <c r="N41" s="22"/>
    </row>
    <row r="42" spans="1:14" ht="13.5" customHeight="1" x14ac:dyDescent="0.3">
      <c r="A42" s="188"/>
      <c r="B42" s="189"/>
      <c r="C42" s="188"/>
      <c r="D42" s="189"/>
      <c r="E42" s="36"/>
      <c r="F42" s="16"/>
      <c r="G42" s="16"/>
      <c r="H42" s="16"/>
      <c r="I42" s="16"/>
      <c r="J42" s="18"/>
      <c r="K42" s="15"/>
      <c r="L42" s="16"/>
      <c r="M42" s="17"/>
      <c r="N42" s="19"/>
    </row>
    <row r="43" spans="1:14" x14ac:dyDescent="0.2">
      <c r="M43" s="5"/>
    </row>
    <row r="45" spans="1:14" s="2" customFormat="1" ht="11.25" x14ac:dyDescent="0.2"/>
    <row r="46" spans="1:14" s="2" customFormat="1" ht="10.5" customHeight="1" x14ac:dyDescent="0.2"/>
    <row r="47" spans="1:14" s="2" customFormat="1" ht="10.5" customHeight="1" x14ac:dyDescent="0.2"/>
    <row r="48" spans="1:14" s="2" customFormat="1" ht="10.5" customHeight="1" x14ac:dyDescent="0.2"/>
    <row r="49" s="2" customFormat="1" ht="10.5" customHeight="1" x14ac:dyDescent="0.2"/>
    <row r="50" s="2" customFormat="1" ht="10.5" customHeight="1" x14ac:dyDescent="0.2"/>
    <row r="51" s="2" customFormat="1" ht="10.5" customHeight="1" x14ac:dyDescent="0.2"/>
    <row r="52" s="2" customFormat="1" ht="10.5" customHeight="1" x14ac:dyDescent="0.2"/>
    <row r="53" s="2" customFormat="1" ht="10.5" customHeight="1" x14ac:dyDescent="0.2"/>
    <row r="54" s="2" customFormat="1" ht="11.25" x14ac:dyDescent="0.2"/>
    <row r="55" s="2" customFormat="1" ht="10.5" customHeight="1" x14ac:dyDescent="0.2"/>
    <row r="56" s="2" customFormat="1" ht="10.5" customHeight="1" x14ac:dyDescent="0.2"/>
    <row r="57" s="2" customFormat="1" ht="10.5" customHeight="1" x14ac:dyDescent="0.2"/>
    <row r="58" s="2" customFormat="1" ht="10.5" customHeight="1" x14ac:dyDescent="0.2"/>
    <row r="59" s="2" customFormat="1" ht="10.5" customHeight="1" x14ac:dyDescent="0.2"/>
    <row r="60" s="2" customFormat="1" ht="10.5" customHeight="1" x14ac:dyDescent="0.2"/>
    <row r="61" s="2" customFormat="1" ht="10.5" customHeight="1" x14ac:dyDescent="0.2"/>
    <row r="62" s="2" customFormat="1" ht="10.5" customHeight="1" x14ac:dyDescent="0.2"/>
    <row r="63" s="2" customFormat="1" ht="11.25" x14ac:dyDescent="0.2"/>
    <row r="64" s="2" customFormat="1" ht="10.5" customHeight="1" x14ac:dyDescent="0.2"/>
    <row r="65" s="2" customFormat="1" ht="10.5" customHeight="1" x14ac:dyDescent="0.2"/>
    <row r="66" s="2" customFormat="1" ht="10.5" customHeight="1" x14ac:dyDescent="0.2"/>
    <row r="67" s="2" customFormat="1" ht="10.5" customHeight="1" x14ac:dyDescent="0.2"/>
    <row r="68" s="2" customFormat="1" ht="10.5" customHeight="1" x14ac:dyDescent="0.2"/>
    <row r="69" s="2" customFormat="1" ht="10.5" customHeight="1" x14ac:dyDescent="0.2"/>
    <row r="70" s="2" customFormat="1" ht="10.5" customHeight="1" x14ac:dyDescent="0.2"/>
  </sheetData>
  <mergeCells count="196">
    <mergeCell ref="A40:B40"/>
    <mergeCell ref="C40:D40"/>
    <mergeCell ref="K40:N40"/>
    <mergeCell ref="A41:B41"/>
    <mergeCell ref="C41:D41"/>
    <mergeCell ref="A42:B42"/>
    <mergeCell ref="C42:D42"/>
    <mergeCell ref="M36:N36"/>
    <mergeCell ref="A38:B38"/>
    <mergeCell ref="C38:D38"/>
    <mergeCell ref="K38:N38"/>
    <mergeCell ref="A39:B39"/>
    <mergeCell ref="C39:D39"/>
    <mergeCell ref="K39:N39"/>
    <mergeCell ref="A36:B36"/>
    <mergeCell ref="C36:D36"/>
    <mergeCell ref="E36:F36"/>
    <mergeCell ref="G36:H36"/>
    <mergeCell ref="I36:J36"/>
    <mergeCell ref="K36:L36"/>
    <mergeCell ref="M34:N34"/>
    <mergeCell ref="A35:B35"/>
    <mergeCell ref="C35:D35"/>
    <mergeCell ref="E35:F35"/>
    <mergeCell ref="G35:H35"/>
    <mergeCell ref="I35:J35"/>
    <mergeCell ref="K35:L35"/>
    <mergeCell ref="M35:N35"/>
    <mergeCell ref="A34:B34"/>
    <mergeCell ref="C34:D34"/>
    <mergeCell ref="E34:F34"/>
    <mergeCell ref="G34:H34"/>
    <mergeCell ref="I34:J34"/>
    <mergeCell ref="K34:L34"/>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29:N29"/>
    <mergeCell ref="A30:B30"/>
    <mergeCell ref="C30:D30"/>
    <mergeCell ref="E30:F30"/>
    <mergeCell ref="G30:H30"/>
    <mergeCell ref="I30:J30"/>
    <mergeCell ref="K30:L30"/>
    <mergeCell ref="M30:N30"/>
    <mergeCell ref="A29:B29"/>
    <mergeCell ref="C29:D29"/>
    <mergeCell ref="E29:F29"/>
    <mergeCell ref="G29:H29"/>
    <mergeCell ref="I29:J29"/>
    <mergeCell ref="K29:L29"/>
    <mergeCell ref="M27:N27"/>
    <mergeCell ref="A28:B28"/>
    <mergeCell ref="C28:D28"/>
    <mergeCell ref="E28:F28"/>
    <mergeCell ref="G28:H28"/>
    <mergeCell ref="I28:J28"/>
    <mergeCell ref="K28:L28"/>
    <mergeCell ref="M28:N28"/>
    <mergeCell ref="A27:B27"/>
    <mergeCell ref="C27:D27"/>
    <mergeCell ref="E27:F27"/>
    <mergeCell ref="G27:H27"/>
    <mergeCell ref="I27:J27"/>
    <mergeCell ref="K27:L27"/>
    <mergeCell ref="M24:N24"/>
    <mergeCell ref="A26:B26"/>
    <mergeCell ref="C26:D26"/>
    <mergeCell ref="E26:F26"/>
    <mergeCell ref="G26:H26"/>
    <mergeCell ref="I26:J26"/>
    <mergeCell ref="K26:L26"/>
    <mergeCell ref="M26:N26"/>
    <mergeCell ref="A24:B24"/>
    <mergeCell ref="C24:D24"/>
    <mergeCell ref="E24:F24"/>
    <mergeCell ref="G24:H24"/>
    <mergeCell ref="I24:J24"/>
    <mergeCell ref="K24:L24"/>
    <mergeCell ref="M22:N22"/>
    <mergeCell ref="A23:B23"/>
    <mergeCell ref="C23:D23"/>
    <mergeCell ref="E23:F23"/>
    <mergeCell ref="G23:H23"/>
    <mergeCell ref="I23:J23"/>
    <mergeCell ref="K23:L23"/>
    <mergeCell ref="M23:N23"/>
    <mergeCell ref="A22:B22"/>
    <mergeCell ref="C22:D22"/>
    <mergeCell ref="E22:F22"/>
    <mergeCell ref="G22:H22"/>
    <mergeCell ref="I22:J22"/>
    <mergeCell ref="K22:L22"/>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M17:N17"/>
    <mergeCell ref="A18:B18"/>
    <mergeCell ref="C18:D18"/>
    <mergeCell ref="E18:F18"/>
    <mergeCell ref="G18:H18"/>
    <mergeCell ref="I18:J18"/>
    <mergeCell ref="K18:L18"/>
    <mergeCell ref="M18:N18"/>
    <mergeCell ref="A17:B17"/>
    <mergeCell ref="C17:D17"/>
    <mergeCell ref="E17:F17"/>
    <mergeCell ref="G17:H17"/>
    <mergeCell ref="I17:J17"/>
    <mergeCell ref="K17:L17"/>
    <mergeCell ref="M15:N15"/>
    <mergeCell ref="A16:B16"/>
    <mergeCell ref="C16:D16"/>
    <mergeCell ref="E16:F16"/>
    <mergeCell ref="G16:H16"/>
    <mergeCell ref="I16:J16"/>
    <mergeCell ref="K16:L16"/>
    <mergeCell ref="M16:N16"/>
    <mergeCell ref="A15:B15"/>
    <mergeCell ref="C15:D15"/>
    <mergeCell ref="E15:F15"/>
    <mergeCell ref="G15:H15"/>
    <mergeCell ref="I15:J15"/>
    <mergeCell ref="K15:L15"/>
    <mergeCell ref="M12:N12"/>
    <mergeCell ref="A14:B14"/>
    <mergeCell ref="C14:D14"/>
    <mergeCell ref="E14:F14"/>
    <mergeCell ref="G14:H14"/>
    <mergeCell ref="I14:J14"/>
    <mergeCell ref="K14:L14"/>
    <mergeCell ref="M14:N14"/>
    <mergeCell ref="A12:B12"/>
    <mergeCell ref="C12:D12"/>
    <mergeCell ref="E12:F12"/>
    <mergeCell ref="G12:H12"/>
    <mergeCell ref="I12:J12"/>
    <mergeCell ref="K12:L12"/>
    <mergeCell ref="M10:N10"/>
    <mergeCell ref="A11:B11"/>
    <mergeCell ref="C11:D11"/>
    <mergeCell ref="E11:F11"/>
    <mergeCell ref="G11:H11"/>
    <mergeCell ref="I11:J11"/>
    <mergeCell ref="K11:L11"/>
    <mergeCell ref="M11:N11"/>
    <mergeCell ref="A10:B10"/>
    <mergeCell ref="C10:D10"/>
    <mergeCell ref="E10:F10"/>
    <mergeCell ref="G10:H10"/>
    <mergeCell ref="I10:J10"/>
    <mergeCell ref="K10:L10"/>
    <mergeCell ref="A9:B9"/>
    <mergeCell ref="C9:D9"/>
    <mergeCell ref="E9:F9"/>
    <mergeCell ref="G9:H9"/>
    <mergeCell ref="I9:J9"/>
    <mergeCell ref="K9:L9"/>
    <mergeCell ref="M9:N9"/>
    <mergeCell ref="A8:B8"/>
    <mergeCell ref="C8:D8"/>
    <mergeCell ref="E8:F8"/>
    <mergeCell ref="G8:H8"/>
    <mergeCell ref="I8:J8"/>
    <mergeCell ref="K8:L8"/>
    <mergeCell ref="A4:N4"/>
    <mergeCell ref="A6:B6"/>
    <mergeCell ref="C6:D6"/>
    <mergeCell ref="E6:F6"/>
    <mergeCell ref="G6:H6"/>
    <mergeCell ref="I6:J6"/>
    <mergeCell ref="K6:L6"/>
    <mergeCell ref="M6:N6"/>
    <mergeCell ref="M8:N8"/>
  </mergeCells>
  <conditionalFormatting sqref="B7 D7 F7 H7 J7 L7 N7 B13 D13 F13 H13 J13 L13 N13 B19 D19 F19 H19 J19 L19 N19 B25 D25 F25 H25 J25 L25 N25 B31 D31 F31 H31 J31 L31 N31 B37 D37">
    <cfRule type="expression" dxfId="20" priority="6">
      <formula>A7=""</formula>
    </cfRule>
  </conditionalFormatting>
  <conditionalFormatting sqref="A8:N8 A14:N14 A20:N20 A26:N26 A32:N32 A38:D38">
    <cfRule type="expression" dxfId="19" priority="5">
      <formula>A7=""</formula>
    </cfRule>
  </conditionalFormatting>
  <conditionalFormatting sqref="A9:N9 A15:N15 A21:N21 A27:N27 A33:N33 A39:D39">
    <cfRule type="expression" dxfId="18" priority="4">
      <formula>A7=""</formula>
    </cfRule>
  </conditionalFormatting>
  <conditionalFormatting sqref="A10:N10 A16:N16 A22:N22 A28:N28 A34:N34 A40:D40">
    <cfRule type="expression" dxfId="17" priority="3">
      <formula>A7=""</formula>
    </cfRule>
  </conditionalFormatting>
  <conditionalFormatting sqref="A11:N11 A17:N17 A23:N23 A29:N29 A35:N35 A41:D41">
    <cfRule type="expression" dxfId="16" priority="2">
      <formula>A7=""</formula>
    </cfRule>
  </conditionalFormatting>
  <conditionalFormatting sqref="A12:N12 A18:N18 A24:N24 A30:N30 A36:N36 A42:D42">
    <cfRule type="expression" dxfId="15" priority="1">
      <formula>A7=""</formula>
    </cfRule>
  </conditionalFormatting>
  <conditionalFormatting sqref="A7 C7 E7 G7 I7 K7 M7 A13 C13 E13 G13 I13 K13 M13 A19 C19 E19 G19 I19 K19 M19 A25 C25 E25 G25 I25 K25 M25 A31 C31 E31 G31 I31 K31 M31 A37 C37">
    <cfRule type="expression" dxfId="14" priority="7">
      <formula>A7=""</formula>
    </cfRule>
  </conditionalFormatting>
  <hyperlinks>
    <hyperlink ref="K39:N39" r:id="rId1" display="http://www.vertex42.com/calendars/" xr:uid="{00000000-0004-0000-0100-000000000000}"/>
  </hyperlinks>
  <printOptions horizontalCentered="1"/>
  <pageMargins left="0.35" right="0.35" top="0.25" bottom="0.4" header="0.25" footer="0.25"/>
  <pageSetup orientation="landscape" r:id="rId2"/>
  <headerFooter alignWithMargins="0">
    <oddFooter>&amp;C&amp;8&amp;K01+049http://www.vertex42.com/calendars/monthly-calendar.html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70"/>
  <sheetViews>
    <sheetView showGridLines="0" topLeftCell="A4" workbookViewId="0">
      <selection activeCell="A4" sqref="A4:N4"/>
    </sheetView>
  </sheetViews>
  <sheetFormatPr defaultColWidth="9.140625" defaultRowHeight="12.75" x14ac:dyDescent="0.2"/>
  <cols>
    <col min="1" max="1" width="4.85546875" style="1" customWidth="1"/>
    <col min="2" max="2" width="13.7109375" style="1" customWidth="1"/>
    <col min="3" max="3" width="4.85546875" style="1" customWidth="1"/>
    <col min="4" max="4" width="13.7109375" style="1" customWidth="1"/>
    <col min="5" max="5" width="4.85546875" style="1" customWidth="1"/>
    <col min="6" max="6" width="13.7109375" style="1" customWidth="1"/>
    <col min="7" max="7" width="4.85546875" style="1" customWidth="1"/>
    <col min="8" max="8" width="13.7109375" style="1" customWidth="1"/>
    <col min="9" max="9" width="4.85546875" style="1" customWidth="1"/>
    <col min="10" max="10" width="13.7109375" style="1" customWidth="1"/>
    <col min="11" max="11" width="4.85546875" style="1" customWidth="1"/>
    <col min="12" max="12" width="13.7109375" style="1" customWidth="1"/>
    <col min="13" max="13" width="4.85546875" style="1" customWidth="1"/>
    <col min="14" max="14" width="13.7109375" style="1" customWidth="1"/>
    <col min="15" max="15" width="3.5703125" style="1" customWidth="1"/>
    <col min="16" max="16" width="25.7109375" style="1" customWidth="1"/>
    <col min="17" max="16384" width="9.140625" style="1"/>
  </cols>
  <sheetData>
    <row r="1" spans="1:14" hidden="1" x14ac:dyDescent="0.2">
      <c r="A1" s="7"/>
      <c r="B1" s="7"/>
      <c r="C1" s="7"/>
      <c r="D1" s="7"/>
      <c r="E1" s="7"/>
      <c r="F1" s="7"/>
      <c r="G1" s="7"/>
      <c r="H1" s="7"/>
      <c r="I1" s="7"/>
      <c r="J1" s="7"/>
      <c r="K1" s="7"/>
      <c r="L1" s="7"/>
      <c r="M1" s="7"/>
      <c r="N1" s="7"/>
    </row>
    <row r="2" spans="1:14" hidden="1" x14ac:dyDescent="0.2">
      <c r="A2" s="7"/>
      <c r="B2" s="7"/>
      <c r="C2" s="7"/>
      <c r="D2" s="7"/>
      <c r="E2" s="7"/>
      <c r="F2" s="7"/>
      <c r="G2" s="7"/>
      <c r="H2" s="7"/>
      <c r="I2" s="7"/>
      <c r="J2" s="7"/>
      <c r="K2" s="7"/>
      <c r="L2" s="7"/>
      <c r="M2" s="7"/>
      <c r="N2" s="7"/>
    </row>
    <row r="3" spans="1:14" hidden="1" x14ac:dyDescent="0.2">
      <c r="A3" s="7"/>
      <c r="B3" s="7"/>
      <c r="C3" s="7"/>
      <c r="D3" s="7"/>
      <c r="E3" s="7"/>
      <c r="F3" s="7"/>
      <c r="G3" s="7"/>
      <c r="H3" s="7"/>
      <c r="I3" s="7"/>
      <c r="J3" s="7"/>
      <c r="K3" s="7"/>
      <c r="L3" s="7"/>
      <c r="M3" s="7"/>
      <c r="N3" s="7"/>
    </row>
    <row r="4" spans="1:14" s="3" customFormat="1" ht="59.25" x14ac:dyDescent="0.2">
      <c r="A4" s="187" t="str">
        <f>UPPER(TEXT(B5,"mmmm yyyy"))</f>
        <v>MARCH 2018</v>
      </c>
      <c r="B4" s="187"/>
      <c r="C4" s="187"/>
      <c r="D4" s="187"/>
      <c r="E4" s="187"/>
      <c r="F4" s="187"/>
      <c r="G4" s="187"/>
      <c r="H4" s="187"/>
      <c r="I4" s="187"/>
      <c r="J4" s="187"/>
      <c r="K4" s="187"/>
      <c r="L4" s="187"/>
      <c r="M4" s="187"/>
      <c r="N4" s="187"/>
    </row>
    <row r="5" spans="1:14" s="2" customFormat="1" ht="11.25" hidden="1" x14ac:dyDescent="0.2">
      <c r="A5" s="2" t="s">
        <v>4</v>
      </c>
      <c r="B5" s="21">
        <f>DATE(YEAR(Jan!B5),MONTH(Jan!B5)+2,1)</f>
        <v>43160</v>
      </c>
    </row>
    <row r="6" spans="1:14" s="3" customFormat="1" ht="18" customHeight="1" x14ac:dyDescent="0.2">
      <c r="A6" s="177">
        <f>A13</f>
        <v>43163</v>
      </c>
      <c r="B6" s="178"/>
      <c r="C6" s="177">
        <f>C13</f>
        <v>43164</v>
      </c>
      <c r="D6" s="178"/>
      <c r="E6" s="177">
        <f>E13</f>
        <v>43165</v>
      </c>
      <c r="F6" s="178"/>
      <c r="G6" s="177">
        <f>G13</f>
        <v>43166</v>
      </c>
      <c r="H6" s="178"/>
      <c r="I6" s="177">
        <f>I13</f>
        <v>43167</v>
      </c>
      <c r="J6" s="178"/>
      <c r="K6" s="177">
        <f>K13</f>
        <v>43168</v>
      </c>
      <c r="L6" s="178"/>
      <c r="M6" s="177">
        <f>M13</f>
        <v>43169</v>
      </c>
      <c r="N6" s="178"/>
    </row>
    <row r="7" spans="1:14" s="3" customFormat="1" ht="15.75" customHeight="1" x14ac:dyDescent="0.2">
      <c r="A7" s="20" t="str">
        <f>IF(WEEKDAY($B$5,1)=startday,$B$5,"")</f>
        <v/>
      </c>
      <c r="B7" s="9"/>
      <c r="C7" s="20" t="str">
        <f>IF(A7="",IF(WEEKDAY($B$5,1)=MOD(startday,7)+1,$B$5,""),A7+1)</f>
        <v/>
      </c>
      <c r="D7" s="9"/>
      <c r="E7" s="20" t="str">
        <f>IF(C7="",IF(WEEKDAY($B$5,1)=MOD(startday+1,7)+1,$B$5,""),C7+1)</f>
        <v/>
      </c>
      <c r="F7" s="9"/>
      <c r="G7" s="20" t="str">
        <f>IF(E7="",IF(WEEKDAY($B$5,1)=MOD(startday+2,7)+1,$B$5,""),E7+1)</f>
        <v/>
      </c>
      <c r="H7" s="9"/>
      <c r="I7" s="20">
        <f>IF(G7="",IF(WEEKDAY($B$5,1)=MOD(startday+3,7)+1,$B$5,""),G7+1)</f>
        <v>43160</v>
      </c>
      <c r="J7" s="9"/>
      <c r="K7" s="20">
        <f>IF(I7="",IF(WEEKDAY($B$5,1)=MOD(startday+4,7)+1,$B$5,""),I7+1)</f>
        <v>43161</v>
      </c>
      <c r="L7" s="9"/>
      <c r="M7" s="20">
        <f>IF(K7="",IF(WEEKDAY($B$5,1)=MOD(startday+5,7)+1,$B$5,""),K7+1)</f>
        <v>43162</v>
      </c>
      <c r="N7" s="9"/>
    </row>
    <row r="8" spans="1:14" s="3" customFormat="1" ht="13.5" customHeight="1" x14ac:dyDescent="0.2">
      <c r="A8" s="185"/>
      <c r="B8" s="186"/>
      <c r="C8" s="185"/>
      <c r="D8" s="186"/>
      <c r="E8" s="185"/>
      <c r="F8" s="186"/>
      <c r="G8" s="185"/>
      <c r="H8" s="186"/>
      <c r="I8" s="185"/>
      <c r="J8" s="186"/>
      <c r="K8" s="185"/>
      <c r="L8" s="186"/>
      <c r="M8" s="185"/>
      <c r="N8" s="186"/>
    </row>
    <row r="9" spans="1:14" s="3" customFormat="1" ht="13.5" customHeight="1" x14ac:dyDescent="0.2">
      <c r="A9" s="185"/>
      <c r="B9" s="186"/>
      <c r="C9" s="185"/>
      <c r="D9" s="186"/>
      <c r="E9" s="185"/>
      <c r="F9" s="186"/>
      <c r="G9" s="185"/>
      <c r="H9" s="186"/>
      <c r="I9" s="185"/>
      <c r="J9" s="186"/>
      <c r="K9" s="185"/>
      <c r="L9" s="186"/>
      <c r="M9" s="185"/>
      <c r="N9" s="186"/>
    </row>
    <row r="10" spans="1:14" s="3" customFormat="1" ht="13.5" customHeight="1" x14ac:dyDescent="0.2">
      <c r="A10" s="185"/>
      <c r="B10" s="186"/>
      <c r="C10" s="185"/>
      <c r="D10" s="186"/>
      <c r="E10" s="185"/>
      <c r="F10" s="186"/>
      <c r="G10" s="185"/>
      <c r="H10" s="186"/>
      <c r="I10" s="185"/>
      <c r="J10" s="186"/>
      <c r="K10" s="185"/>
      <c r="L10" s="186"/>
      <c r="M10" s="185"/>
      <c r="N10" s="186"/>
    </row>
    <row r="11" spans="1:14" s="3" customFormat="1" ht="13.5" customHeight="1" x14ac:dyDescent="0.2">
      <c r="A11" s="185"/>
      <c r="B11" s="186"/>
      <c r="C11" s="185"/>
      <c r="D11" s="186"/>
      <c r="E11" s="185"/>
      <c r="F11" s="186"/>
      <c r="G11" s="185"/>
      <c r="H11" s="186"/>
      <c r="I11" s="185"/>
      <c r="J11" s="186"/>
      <c r="K11" s="185"/>
      <c r="L11" s="186"/>
      <c r="M11" s="185"/>
      <c r="N11" s="186"/>
    </row>
    <row r="12" spans="1:14" s="4" customFormat="1" ht="13.5" customHeight="1" x14ac:dyDescent="0.2">
      <c r="A12" s="188"/>
      <c r="B12" s="189"/>
      <c r="C12" s="188"/>
      <c r="D12" s="189"/>
      <c r="E12" s="188"/>
      <c r="F12" s="189"/>
      <c r="G12" s="188"/>
      <c r="H12" s="189"/>
      <c r="I12" s="188"/>
      <c r="J12" s="189"/>
      <c r="K12" s="188"/>
      <c r="L12" s="189"/>
      <c r="M12" s="188"/>
      <c r="N12" s="189"/>
    </row>
    <row r="13" spans="1:14" s="3" customFormat="1" ht="15.75" customHeight="1" x14ac:dyDescent="0.2">
      <c r="A13" s="20">
        <f>IF(M7="","",IF(MONTH(M7+1)&lt;&gt;MONTH(M7),"",M7+1))</f>
        <v>43163</v>
      </c>
      <c r="B13" s="9"/>
      <c r="C13" s="20">
        <f>IF(A13="","",IF(MONTH(A13+1)&lt;&gt;MONTH(A13),"",A13+1))</f>
        <v>43164</v>
      </c>
      <c r="D13" s="9"/>
      <c r="E13" s="20">
        <f>IF(C13="","",IF(MONTH(C13+1)&lt;&gt;MONTH(C13),"",C13+1))</f>
        <v>43165</v>
      </c>
      <c r="F13" s="9"/>
      <c r="G13" s="20">
        <f>IF(E13="","",IF(MONTH(E13+1)&lt;&gt;MONTH(E13),"",E13+1))</f>
        <v>43166</v>
      </c>
      <c r="H13" s="9"/>
      <c r="I13" s="20">
        <f>IF(G13="","",IF(MONTH(G13+1)&lt;&gt;MONTH(G13),"",G13+1))</f>
        <v>43167</v>
      </c>
      <c r="J13" s="9"/>
      <c r="K13" s="20">
        <f>IF(I13="","",IF(MONTH(I13+1)&lt;&gt;MONTH(I13),"",I13+1))</f>
        <v>43168</v>
      </c>
      <c r="L13" s="9"/>
      <c r="M13" s="20">
        <f>IF(K13="","",IF(MONTH(K13+1)&lt;&gt;MONTH(K13),"",K13+1))</f>
        <v>43169</v>
      </c>
      <c r="N13" s="9"/>
    </row>
    <row r="14" spans="1:14" s="3" customFormat="1" ht="13.5" customHeight="1" x14ac:dyDescent="0.2">
      <c r="A14" s="185"/>
      <c r="B14" s="186"/>
      <c r="C14" s="185"/>
      <c r="D14" s="186"/>
      <c r="E14" s="185"/>
      <c r="F14" s="186"/>
      <c r="G14" s="185"/>
      <c r="H14" s="186"/>
      <c r="I14" s="185"/>
      <c r="J14" s="186"/>
      <c r="K14" s="185"/>
      <c r="L14" s="186"/>
      <c r="M14" s="185"/>
      <c r="N14" s="186"/>
    </row>
    <row r="15" spans="1:14" s="3" customFormat="1" ht="13.5" customHeight="1" x14ac:dyDescent="0.2">
      <c r="A15" s="185"/>
      <c r="B15" s="186"/>
      <c r="C15" s="185"/>
      <c r="D15" s="186"/>
      <c r="E15" s="185"/>
      <c r="F15" s="186"/>
      <c r="G15" s="185"/>
      <c r="H15" s="186"/>
      <c r="I15" s="185"/>
      <c r="J15" s="186"/>
      <c r="K15" s="185"/>
      <c r="L15" s="186"/>
      <c r="M15" s="185"/>
      <c r="N15" s="186"/>
    </row>
    <row r="16" spans="1:14" s="3" customFormat="1" ht="13.5" customHeight="1" x14ac:dyDescent="0.2">
      <c r="A16" s="185"/>
      <c r="B16" s="186"/>
      <c r="C16" s="185"/>
      <c r="D16" s="186"/>
      <c r="E16" s="185"/>
      <c r="F16" s="186"/>
      <c r="G16" s="185"/>
      <c r="H16" s="186"/>
      <c r="I16" s="185"/>
      <c r="J16" s="186"/>
      <c r="K16" s="185"/>
      <c r="L16" s="186"/>
      <c r="M16" s="185"/>
      <c r="N16" s="186"/>
    </row>
    <row r="17" spans="1:14" s="3" customFormat="1" ht="13.5" customHeight="1" x14ac:dyDescent="0.2">
      <c r="A17" s="185"/>
      <c r="B17" s="186"/>
      <c r="C17" s="185"/>
      <c r="D17" s="186"/>
      <c r="E17" s="185"/>
      <c r="F17" s="186"/>
      <c r="G17" s="185"/>
      <c r="H17" s="186"/>
      <c r="I17" s="185"/>
      <c r="J17" s="186"/>
      <c r="K17" s="185"/>
      <c r="L17" s="186"/>
      <c r="M17" s="185"/>
      <c r="N17" s="186"/>
    </row>
    <row r="18" spans="1:14" s="4" customFormat="1" ht="13.5" customHeight="1" x14ac:dyDescent="0.2">
      <c r="A18" s="188"/>
      <c r="B18" s="189"/>
      <c r="C18" s="188"/>
      <c r="D18" s="189"/>
      <c r="E18" s="188"/>
      <c r="F18" s="189"/>
      <c r="G18" s="188"/>
      <c r="H18" s="189"/>
      <c r="I18" s="188"/>
      <c r="J18" s="189"/>
      <c r="K18" s="188"/>
      <c r="L18" s="189"/>
      <c r="M18" s="188"/>
      <c r="N18" s="189"/>
    </row>
    <row r="19" spans="1:14" s="3" customFormat="1" ht="15.75" customHeight="1" x14ac:dyDescent="0.2">
      <c r="A19" s="20">
        <f>IF(M13="","",IF(MONTH(M13+1)&lt;&gt;MONTH(M13),"",M13+1))</f>
        <v>43170</v>
      </c>
      <c r="B19" s="9"/>
      <c r="C19" s="20">
        <f>IF(A19="","",IF(MONTH(A19+1)&lt;&gt;MONTH(A19),"",A19+1))</f>
        <v>43171</v>
      </c>
      <c r="D19" s="9"/>
      <c r="E19" s="20">
        <f>IF(C19="","",IF(MONTH(C19+1)&lt;&gt;MONTH(C19),"",C19+1))</f>
        <v>43172</v>
      </c>
      <c r="F19" s="9"/>
      <c r="G19" s="20">
        <f>IF(E19="","",IF(MONTH(E19+1)&lt;&gt;MONTH(E19),"",E19+1))</f>
        <v>43173</v>
      </c>
      <c r="H19" s="9"/>
      <c r="I19" s="20">
        <f>IF(G19="","",IF(MONTH(G19+1)&lt;&gt;MONTH(G19),"",G19+1))</f>
        <v>43174</v>
      </c>
      <c r="J19" s="9"/>
      <c r="K19" s="20">
        <f>IF(I19="","",IF(MONTH(I19+1)&lt;&gt;MONTH(I19),"",I19+1))</f>
        <v>43175</v>
      </c>
      <c r="L19" s="9"/>
      <c r="M19" s="20">
        <f>IF(K19="","",IF(MONTH(K19+1)&lt;&gt;MONTH(K19),"",K19+1))</f>
        <v>43176</v>
      </c>
      <c r="N19" s="9"/>
    </row>
    <row r="20" spans="1:14" s="3" customFormat="1" ht="13.5" customHeight="1" x14ac:dyDescent="0.2">
      <c r="A20" s="185"/>
      <c r="B20" s="186"/>
      <c r="C20" s="185"/>
      <c r="D20" s="186"/>
      <c r="E20" s="185"/>
      <c r="F20" s="186"/>
      <c r="G20" s="185"/>
      <c r="H20" s="186"/>
      <c r="I20" s="185"/>
      <c r="J20" s="186"/>
      <c r="K20" s="185"/>
      <c r="L20" s="186"/>
      <c r="M20" s="185"/>
      <c r="N20" s="186"/>
    </row>
    <row r="21" spans="1:14" s="3" customFormat="1" ht="13.5" customHeight="1" x14ac:dyDescent="0.2">
      <c r="A21" s="185"/>
      <c r="B21" s="186"/>
      <c r="C21" s="185"/>
      <c r="D21" s="186"/>
      <c r="E21" s="185"/>
      <c r="F21" s="186"/>
      <c r="G21" s="185"/>
      <c r="H21" s="186"/>
      <c r="I21" s="185"/>
      <c r="J21" s="186"/>
      <c r="K21" s="185"/>
      <c r="L21" s="186"/>
      <c r="M21" s="185"/>
      <c r="N21" s="186"/>
    </row>
    <row r="22" spans="1:14" s="3" customFormat="1" ht="13.5" customHeight="1" x14ac:dyDescent="0.2">
      <c r="A22" s="185"/>
      <c r="B22" s="186"/>
      <c r="C22" s="185"/>
      <c r="D22" s="186"/>
      <c r="E22" s="185"/>
      <c r="F22" s="186"/>
      <c r="G22" s="185"/>
      <c r="H22" s="186"/>
      <c r="I22" s="185"/>
      <c r="J22" s="186"/>
      <c r="K22" s="185"/>
      <c r="L22" s="186"/>
      <c r="M22" s="185"/>
      <c r="N22" s="186"/>
    </row>
    <row r="23" spans="1:14" s="3" customFormat="1" ht="13.5" customHeight="1" x14ac:dyDescent="0.2">
      <c r="A23" s="185"/>
      <c r="B23" s="186"/>
      <c r="C23" s="185"/>
      <c r="D23" s="186"/>
      <c r="E23" s="185"/>
      <c r="F23" s="186"/>
      <c r="G23" s="185"/>
      <c r="H23" s="186"/>
      <c r="I23" s="185"/>
      <c r="J23" s="186"/>
      <c r="K23" s="185"/>
      <c r="L23" s="186"/>
      <c r="M23" s="185"/>
      <c r="N23" s="186"/>
    </row>
    <row r="24" spans="1:14" s="4" customFormat="1" ht="13.5" customHeight="1" x14ac:dyDescent="0.2">
      <c r="A24" s="188"/>
      <c r="B24" s="189"/>
      <c r="C24" s="188"/>
      <c r="D24" s="189"/>
      <c r="E24" s="188"/>
      <c r="F24" s="189"/>
      <c r="G24" s="188"/>
      <c r="H24" s="189"/>
      <c r="I24" s="188"/>
      <c r="J24" s="189"/>
      <c r="K24" s="188"/>
      <c r="L24" s="189"/>
      <c r="M24" s="188"/>
      <c r="N24" s="189"/>
    </row>
    <row r="25" spans="1:14" s="3" customFormat="1" ht="15.75" customHeight="1" x14ac:dyDescent="0.2">
      <c r="A25" s="20">
        <f>IF(M19="","",IF(MONTH(M19+1)&lt;&gt;MONTH(M19),"",M19+1))</f>
        <v>43177</v>
      </c>
      <c r="B25" s="9"/>
      <c r="C25" s="20">
        <f>IF(A25="","",IF(MONTH(A25+1)&lt;&gt;MONTH(A25),"",A25+1))</f>
        <v>43178</v>
      </c>
      <c r="D25" s="9"/>
      <c r="E25" s="20">
        <f>IF(C25="","",IF(MONTH(C25+1)&lt;&gt;MONTH(C25),"",C25+1))</f>
        <v>43179</v>
      </c>
      <c r="F25" s="9"/>
      <c r="G25" s="20">
        <f>IF(E25="","",IF(MONTH(E25+1)&lt;&gt;MONTH(E25),"",E25+1))</f>
        <v>43180</v>
      </c>
      <c r="H25" s="9"/>
      <c r="I25" s="20">
        <f>IF(G25="","",IF(MONTH(G25+1)&lt;&gt;MONTH(G25),"",G25+1))</f>
        <v>43181</v>
      </c>
      <c r="J25" s="9"/>
      <c r="K25" s="20">
        <f>IF(I25="","",IF(MONTH(I25+1)&lt;&gt;MONTH(I25),"",I25+1))</f>
        <v>43182</v>
      </c>
      <c r="L25" s="9"/>
      <c r="M25" s="20">
        <f>IF(K25="","",IF(MONTH(K25+1)&lt;&gt;MONTH(K25),"",K25+1))</f>
        <v>43183</v>
      </c>
      <c r="N25" s="9"/>
    </row>
    <row r="26" spans="1:14" s="3" customFormat="1" ht="13.5" customHeight="1" x14ac:dyDescent="0.2">
      <c r="A26" s="185"/>
      <c r="B26" s="186"/>
      <c r="C26" s="185"/>
      <c r="D26" s="186"/>
      <c r="E26" s="185"/>
      <c r="F26" s="186"/>
      <c r="G26" s="185"/>
      <c r="H26" s="186"/>
      <c r="I26" s="185"/>
      <c r="J26" s="186"/>
      <c r="K26" s="185"/>
      <c r="L26" s="186"/>
      <c r="M26" s="185"/>
      <c r="N26" s="186"/>
    </row>
    <row r="27" spans="1:14" s="3" customFormat="1" ht="13.5" customHeight="1" x14ac:dyDescent="0.2">
      <c r="A27" s="185"/>
      <c r="B27" s="186"/>
      <c r="C27" s="185"/>
      <c r="D27" s="186"/>
      <c r="E27" s="185"/>
      <c r="F27" s="186"/>
      <c r="G27" s="185"/>
      <c r="H27" s="186"/>
      <c r="I27" s="185"/>
      <c r="J27" s="186"/>
      <c r="K27" s="185"/>
      <c r="L27" s="186"/>
      <c r="M27" s="185"/>
      <c r="N27" s="186"/>
    </row>
    <row r="28" spans="1:14" s="3" customFormat="1" ht="13.5" customHeight="1" x14ac:dyDescent="0.2">
      <c r="A28" s="185"/>
      <c r="B28" s="186"/>
      <c r="C28" s="185"/>
      <c r="D28" s="186"/>
      <c r="E28" s="185"/>
      <c r="F28" s="186"/>
      <c r="G28" s="185"/>
      <c r="H28" s="186"/>
      <c r="I28" s="185"/>
      <c r="J28" s="186"/>
      <c r="K28" s="185"/>
      <c r="L28" s="186"/>
      <c r="M28" s="185"/>
      <c r="N28" s="186"/>
    </row>
    <row r="29" spans="1:14" s="3" customFormat="1" ht="13.5" customHeight="1" x14ac:dyDescent="0.2">
      <c r="A29" s="185"/>
      <c r="B29" s="186"/>
      <c r="C29" s="185"/>
      <c r="D29" s="186"/>
      <c r="E29" s="185"/>
      <c r="F29" s="186"/>
      <c r="G29" s="185"/>
      <c r="H29" s="186"/>
      <c r="I29" s="185"/>
      <c r="J29" s="186"/>
      <c r="K29" s="185"/>
      <c r="L29" s="186"/>
      <c r="M29" s="185"/>
      <c r="N29" s="186"/>
    </row>
    <row r="30" spans="1:14" s="4" customFormat="1" ht="13.5" customHeight="1" x14ac:dyDescent="0.2">
      <c r="A30" s="188"/>
      <c r="B30" s="189"/>
      <c r="C30" s="188"/>
      <c r="D30" s="189"/>
      <c r="E30" s="188"/>
      <c r="F30" s="189"/>
      <c r="G30" s="188"/>
      <c r="H30" s="189"/>
      <c r="I30" s="188"/>
      <c r="J30" s="189"/>
      <c r="K30" s="188"/>
      <c r="L30" s="189"/>
      <c r="M30" s="188"/>
      <c r="N30" s="189"/>
    </row>
    <row r="31" spans="1:14" s="3" customFormat="1" ht="15.75" x14ac:dyDescent="0.2">
      <c r="A31" s="20">
        <f>IF(M25="","",IF(MONTH(M25+1)&lt;&gt;MONTH(M25),"",M25+1))</f>
        <v>43184</v>
      </c>
      <c r="B31" s="9"/>
      <c r="C31" s="20">
        <f>IF(A31="","",IF(MONTH(A31+1)&lt;&gt;MONTH(A31),"",A31+1))</f>
        <v>43185</v>
      </c>
      <c r="D31" s="9"/>
      <c r="E31" s="20">
        <f>IF(C31="","",IF(MONTH(C31+1)&lt;&gt;MONTH(C31),"",C31+1))</f>
        <v>43186</v>
      </c>
      <c r="F31" s="9"/>
      <c r="G31" s="20">
        <f>IF(E31="","",IF(MONTH(E31+1)&lt;&gt;MONTH(E31),"",E31+1))</f>
        <v>43187</v>
      </c>
      <c r="H31" s="9"/>
      <c r="I31" s="20">
        <f>IF(G31="","",IF(MONTH(G31+1)&lt;&gt;MONTH(G31),"",G31+1))</f>
        <v>43188</v>
      </c>
      <c r="J31" s="9"/>
      <c r="K31" s="20">
        <f>IF(I31="","",IF(MONTH(I31+1)&lt;&gt;MONTH(I31),"",I31+1))</f>
        <v>43189</v>
      </c>
      <c r="L31" s="9"/>
      <c r="M31" s="20">
        <f>IF(K31="","",IF(MONTH(K31+1)&lt;&gt;MONTH(K31),"",K31+1))</f>
        <v>43190</v>
      </c>
      <c r="N31" s="9"/>
    </row>
    <row r="32" spans="1:14" s="3" customFormat="1" ht="13.5" customHeight="1" x14ac:dyDescent="0.2">
      <c r="A32" s="185"/>
      <c r="B32" s="186"/>
      <c r="C32" s="185"/>
      <c r="D32" s="186"/>
      <c r="E32" s="185"/>
      <c r="F32" s="186"/>
      <c r="G32" s="185"/>
      <c r="H32" s="186"/>
      <c r="I32" s="185"/>
      <c r="J32" s="186"/>
      <c r="K32" s="185"/>
      <c r="L32" s="186"/>
      <c r="M32" s="185"/>
      <c r="N32" s="186"/>
    </row>
    <row r="33" spans="1:14" s="3" customFormat="1" ht="13.5" customHeight="1" x14ac:dyDescent="0.2">
      <c r="A33" s="185"/>
      <c r="B33" s="186"/>
      <c r="C33" s="185"/>
      <c r="D33" s="186"/>
      <c r="E33" s="185"/>
      <c r="F33" s="186"/>
      <c r="G33" s="185"/>
      <c r="H33" s="186"/>
      <c r="I33" s="185"/>
      <c r="J33" s="186"/>
      <c r="K33" s="185"/>
      <c r="L33" s="186"/>
      <c r="M33" s="185"/>
      <c r="N33" s="186"/>
    </row>
    <row r="34" spans="1:14" s="3" customFormat="1" ht="13.5" customHeight="1" x14ac:dyDescent="0.2">
      <c r="A34" s="185"/>
      <c r="B34" s="186"/>
      <c r="C34" s="185"/>
      <c r="D34" s="186"/>
      <c r="E34" s="185"/>
      <c r="F34" s="186"/>
      <c r="G34" s="185"/>
      <c r="H34" s="186"/>
      <c r="I34" s="185"/>
      <c r="J34" s="186"/>
      <c r="K34" s="185"/>
      <c r="L34" s="186"/>
      <c r="M34" s="185"/>
      <c r="N34" s="186"/>
    </row>
    <row r="35" spans="1:14" s="3" customFormat="1" ht="13.5" customHeight="1" x14ac:dyDescent="0.2">
      <c r="A35" s="185"/>
      <c r="B35" s="186"/>
      <c r="C35" s="185"/>
      <c r="D35" s="186"/>
      <c r="E35" s="185"/>
      <c r="F35" s="186"/>
      <c r="G35" s="185"/>
      <c r="H35" s="186"/>
      <c r="I35" s="185"/>
      <c r="J35" s="186"/>
      <c r="K35" s="185"/>
      <c r="L35" s="186"/>
      <c r="M35" s="185"/>
      <c r="N35" s="186"/>
    </row>
    <row r="36" spans="1:14" s="4" customFormat="1" ht="13.5" customHeight="1" x14ac:dyDescent="0.2">
      <c r="A36" s="188"/>
      <c r="B36" s="189"/>
      <c r="C36" s="188"/>
      <c r="D36" s="189"/>
      <c r="E36" s="188"/>
      <c r="F36" s="189"/>
      <c r="G36" s="188"/>
      <c r="H36" s="189"/>
      <c r="I36" s="188"/>
      <c r="J36" s="189"/>
      <c r="K36" s="188"/>
      <c r="L36" s="189"/>
      <c r="M36" s="188"/>
      <c r="N36" s="189"/>
    </row>
    <row r="37" spans="1:14" ht="15.75" x14ac:dyDescent="0.3">
      <c r="A37" s="20" t="str">
        <f>IF(M31="","",IF(MONTH(M31+1)&lt;&gt;MONTH(M31),"",M31+1))</f>
        <v/>
      </c>
      <c r="B37" s="9"/>
      <c r="C37" s="20" t="str">
        <f>IF(A37="","",IF(MONTH(A37+1)&lt;&gt;MONTH(A37),"",A37+1))</f>
        <v/>
      </c>
      <c r="D37" s="9"/>
      <c r="E37" s="34" t="s">
        <v>15</v>
      </c>
      <c r="F37" s="11"/>
      <c r="G37" s="11"/>
      <c r="H37" s="11"/>
      <c r="I37" s="11"/>
      <c r="J37" s="12"/>
      <c r="K37" s="10"/>
      <c r="L37" s="11"/>
      <c r="M37" s="11"/>
      <c r="N37" s="12"/>
    </row>
    <row r="38" spans="1:14" ht="13.5" customHeight="1" x14ac:dyDescent="0.3">
      <c r="A38" s="185"/>
      <c r="B38" s="186"/>
      <c r="C38" s="185"/>
      <c r="D38" s="186"/>
      <c r="E38" s="35"/>
      <c r="F38" s="8"/>
      <c r="G38" s="8"/>
      <c r="H38" s="8"/>
      <c r="I38" s="8"/>
      <c r="J38" s="14"/>
      <c r="K38" s="179" t="s">
        <v>6</v>
      </c>
      <c r="L38" s="180"/>
      <c r="M38" s="180"/>
      <c r="N38" s="181"/>
    </row>
    <row r="39" spans="1:14" ht="13.5" customHeight="1" x14ac:dyDescent="0.3">
      <c r="A39" s="185"/>
      <c r="B39" s="186"/>
      <c r="C39" s="185"/>
      <c r="D39" s="186"/>
      <c r="E39" s="35"/>
      <c r="F39" s="8"/>
      <c r="G39" s="8"/>
      <c r="H39" s="8"/>
      <c r="I39" s="8"/>
      <c r="J39" s="14"/>
      <c r="K39" s="182" t="s">
        <v>7</v>
      </c>
      <c r="L39" s="183"/>
      <c r="M39" s="183"/>
      <c r="N39" s="184"/>
    </row>
    <row r="40" spans="1:14" ht="13.5" customHeight="1" x14ac:dyDescent="0.3">
      <c r="A40" s="185"/>
      <c r="B40" s="186"/>
      <c r="C40" s="185"/>
      <c r="D40" s="186"/>
      <c r="E40" s="35"/>
      <c r="F40" s="8"/>
      <c r="G40" s="8"/>
      <c r="H40" s="8"/>
      <c r="I40" s="8"/>
      <c r="J40" s="14"/>
      <c r="K40" s="174" t="s">
        <v>8</v>
      </c>
      <c r="L40" s="175"/>
      <c r="M40" s="175"/>
      <c r="N40" s="176"/>
    </row>
    <row r="41" spans="1:14" ht="13.5" customHeight="1" x14ac:dyDescent="0.3">
      <c r="A41" s="185"/>
      <c r="B41" s="186"/>
      <c r="C41" s="185"/>
      <c r="D41" s="186"/>
      <c r="E41" s="35"/>
      <c r="F41" s="8"/>
      <c r="G41" s="8"/>
      <c r="H41" s="8"/>
      <c r="I41" s="8"/>
      <c r="J41" s="14"/>
      <c r="K41" s="13"/>
      <c r="L41" s="8"/>
      <c r="M41" s="6"/>
      <c r="N41" s="22"/>
    </row>
    <row r="42" spans="1:14" ht="13.5" customHeight="1" x14ac:dyDescent="0.3">
      <c r="A42" s="188"/>
      <c r="B42" s="189"/>
      <c r="C42" s="188"/>
      <c r="D42" s="189"/>
      <c r="E42" s="36"/>
      <c r="F42" s="16"/>
      <c r="G42" s="16"/>
      <c r="H42" s="16"/>
      <c r="I42" s="16"/>
      <c r="J42" s="18"/>
      <c r="K42" s="15"/>
      <c r="L42" s="16"/>
      <c r="M42" s="17"/>
      <c r="N42" s="19"/>
    </row>
    <row r="43" spans="1:14" x14ac:dyDescent="0.2">
      <c r="M43" s="5"/>
    </row>
    <row r="45" spans="1:14" s="2" customFormat="1" ht="11.25" x14ac:dyDescent="0.2"/>
    <row r="46" spans="1:14" s="2" customFormat="1" ht="10.5" customHeight="1" x14ac:dyDescent="0.2"/>
    <row r="47" spans="1:14" s="2" customFormat="1" ht="10.5" customHeight="1" x14ac:dyDescent="0.2"/>
    <row r="48" spans="1:14" s="2" customFormat="1" ht="10.5" customHeight="1" x14ac:dyDescent="0.2"/>
    <row r="49" s="2" customFormat="1" ht="10.5" customHeight="1" x14ac:dyDescent="0.2"/>
    <row r="50" s="2" customFormat="1" ht="10.5" customHeight="1" x14ac:dyDescent="0.2"/>
    <row r="51" s="2" customFormat="1" ht="10.5" customHeight="1" x14ac:dyDescent="0.2"/>
    <row r="52" s="2" customFormat="1" ht="10.5" customHeight="1" x14ac:dyDescent="0.2"/>
    <row r="53" s="2" customFormat="1" ht="10.5" customHeight="1" x14ac:dyDescent="0.2"/>
    <row r="54" s="2" customFormat="1" ht="11.25" x14ac:dyDescent="0.2"/>
    <row r="55" s="2" customFormat="1" ht="10.5" customHeight="1" x14ac:dyDescent="0.2"/>
    <row r="56" s="2" customFormat="1" ht="10.5" customHeight="1" x14ac:dyDescent="0.2"/>
    <row r="57" s="2" customFormat="1" ht="10.5" customHeight="1" x14ac:dyDescent="0.2"/>
    <row r="58" s="2" customFormat="1" ht="10.5" customHeight="1" x14ac:dyDescent="0.2"/>
    <row r="59" s="2" customFormat="1" ht="10.5" customHeight="1" x14ac:dyDescent="0.2"/>
    <row r="60" s="2" customFormat="1" ht="10.5" customHeight="1" x14ac:dyDescent="0.2"/>
    <row r="61" s="2" customFormat="1" ht="10.5" customHeight="1" x14ac:dyDescent="0.2"/>
    <row r="62" s="2" customFormat="1" ht="10.5" customHeight="1" x14ac:dyDescent="0.2"/>
    <row r="63" s="2" customFormat="1" ht="11.25" x14ac:dyDescent="0.2"/>
    <row r="64" s="2" customFormat="1" ht="10.5" customHeight="1" x14ac:dyDescent="0.2"/>
    <row r="65" s="2" customFormat="1" ht="10.5" customHeight="1" x14ac:dyDescent="0.2"/>
    <row r="66" s="2" customFormat="1" ht="10.5" customHeight="1" x14ac:dyDescent="0.2"/>
    <row r="67" s="2" customFormat="1" ht="10.5" customHeight="1" x14ac:dyDescent="0.2"/>
    <row r="68" s="2" customFormat="1" ht="10.5" customHeight="1" x14ac:dyDescent="0.2"/>
    <row r="69" s="2" customFormat="1" ht="10.5" customHeight="1" x14ac:dyDescent="0.2"/>
    <row r="70" s="2" customFormat="1" ht="10.5" customHeight="1" x14ac:dyDescent="0.2"/>
  </sheetData>
  <mergeCells count="196">
    <mergeCell ref="A40:B40"/>
    <mergeCell ref="C40:D40"/>
    <mergeCell ref="K40:N40"/>
    <mergeCell ref="A41:B41"/>
    <mergeCell ref="C41:D41"/>
    <mergeCell ref="A42:B42"/>
    <mergeCell ref="C42:D42"/>
    <mergeCell ref="M36:N36"/>
    <mergeCell ref="A38:B38"/>
    <mergeCell ref="C38:D38"/>
    <mergeCell ref="K38:N38"/>
    <mergeCell ref="A39:B39"/>
    <mergeCell ref="C39:D39"/>
    <mergeCell ref="K39:N39"/>
    <mergeCell ref="A36:B36"/>
    <mergeCell ref="C36:D36"/>
    <mergeCell ref="E36:F36"/>
    <mergeCell ref="G36:H36"/>
    <mergeCell ref="I36:J36"/>
    <mergeCell ref="K36:L36"/>
    <mergeCell ref="M34:N34"/>
    <mergeCell ref="A35:B35"/>
    <mergeCell ref="C35:D35"/>
    <mergeCell ref="E35:F35"/>
    <mergeCell ref="G35:H35"/>
    <mergeCell ref="I35:J35"/>
    <mergeCell ref="K35:L35"/>
    <mergeCell ref="M35:N35"/>
    <mergeCell ref="A34:B34"/>
    <mergeCell ref="C34:D34"/>
    <mergeCell ref="E34:F34"/>
    <mergeCell ref="G34:H34"/>
    <mergeCell ref="I34:J34"/>
    <mergeCell ref="K34:L34"/>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29:N29"/>
    <mergeCell ref="A30:B30"/>
    <mergeCell ref="C30:D30"/>
    <mergeCell ref="E30:F30"/>
    <mergeCell ref="G30:H30"/>
    <mergeCell ref="I30:J30"/>
    <mergeCell ref="K30:L30"/>
    <mergeCell ref="M30:N30"/>
    <mergeCell ref="A29:B29"/>
    <mergeCell ref="C29:D29"/>
    <mergeCell ref="E29:F29"/>
    <mergeCell ref="G29:H29"/>
    <mergeCell ref="I29:J29"/>
    <mergeCell ref="K29:L29"/>
    <mergeCell ref="M27:N27"/>
    <mergeCell ref="A28:B28"/>
    <mergeCell ref="C28:D28"/>
    <mergeCell ref="E28:F28"/>
    <mergeCell ref="G28:H28"/>
    <mergeCell ref="I28:J28"/>
    <mergeCell ref="K28:L28"/>
    <mergeCell ref="M28:N28"/>
    <mergeCell ref="A27:B27"/>
    <mergeCell ref="C27:D27"/>
    <mergeCell ref="E27:F27"/>
    <mergeCell ref="G27:H27"/>
    <mergeCell ref="I27:J27"/>
    <mergeCell ref="K27:L27"/>
    <mergeCell ref="M24:N24"/>
    <mergeCell ref="A26:B26"/>
    <mergeCell ref="C26:D26"/>
    <mergeCell ref="E26:F26"/>
    <mergeCell ref="G26:H26"/>
    <mergeCell ref="I26:J26"/>
    <mergeCell ref="K26:L26"/>
    <mergeCell ref="M26:N26"/>
    <mergeCell ref="A24:B24"/>
    <mergeCell ref="C24:D24"/>
    <mergeCell ref="E24:F24"/>
    <mergeCell ref="G24:H24"/>
    <mergeCell ref="I24:J24"/>
    <mergeCell ref="K24:L24"/>
    <mergeCell ref="M22:N22"/>
    <mergeCell ref="A23:B23"/>
    <mergeCell ref="C23:D23"/>
    <mergeCell ref="E23:F23"/>
    <mergeCell ref="G23:H23"/>
    <mergeCell ref="I23:J23"/>
    <mergeCell ref="K23:L23"/>
    <mergeCell ref="M23:N23"/>
    <mergeCell ref="A22:B22"/>
    <mergeCell ref="C22:D22"/>
    <mergeCell ref="E22:F22"/>
    <mergeCell ref="G22:H22"/>
    <mergeCell ref="I22:J22"/>
    <mergeCell ref="K22:L22"/>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M17:N17"/>
    <mergeCell ref="A18:B18"/>
    <mergeCell ref="C18:D18"/>
    <mergeCell ref="E18:F18"/>
    <mergeCell ref="G18:H18"/>
    <mergeCell ref="I18:J18"/>
    <mergeCell ref="K18:L18"/>
    <mergeCell ref="M18:N18"/>
    <mergeCell ref="A17:B17"/>
    <mergeCell ref="C17:D17"/>
    <mergeCell ref="E17:F17"/>
    <mergeCell ref="G17:H17"/>
    <mergeCell ref="I17:J17"/>
    <mergeCell ref="K17:L17"/>
    <mergeCell ref="M15:N15"/>
    <mergeCell ref="A16:B16"/>
    <mergeCell ref="C16:D16"/>
    <mergeCell ref="E16:F16"/>
    <mergeCell ref="G16:H16"/>
    <mergeCell ref="I16:J16"/>
    <mergeCell ref="K16:L16"/>
    <mergeCell ref="M16:N16"/>
    <mergeCell ref="A15:B15"/>
    <mergeCell ref="C15:D15"/>
    <mergeCell ref="E15:F15"/>
    <mergeCell ref="G15:H15"/>
    <mergeCell ref="I15:J15"/>
    <mergeCell ref="K15:L15"/>
    <mergeCell ref="M12:N12"/>
    <mergeCell ref="A14:B14"/>
    <mergeCell ref="C14:D14"/>
    <mergeCell ref="E14:F14"/>
    <mergeCell ref="G14:H14"/>
    <mergeCell ref="I14:J14"/>
    <mergeCell ref="K14:L14"/>
    <mergeCell ref="M14:N14"/>
    <mergeCell ref="A12:B12"/>
    <mergeCell ref="C12:D12"/>
    <mergeCell ref="E12:F12"/>
    <mergeCell ref="G12:H12"/>
    <mergeCell ref="I12:J12"/>
    <mergeCell ref="K12:L12"/>
    <mergeCell ref="M10:N10"/>
    <mergeCell ref="A11:B11"/>
    <mergeCell ref="C11:D11"/>
    <mergeCell ref="E11:F11"/>
    <mergeCell ref="G11:H11"/>
    <mergeCell ref="I11:J11"/>
    <mergeCell ref="K11:L11"/>
    <mergeCell ref="M11:N11"/>
    <mergeCell ref="A10:B10"/>
    <mergeCell ref="C10:D10"/>
    <mergeCell ref="E10:F10"/>
    <mergeCell ref="G10:H10"/>
    <mergeCell ref="I10:J10"/>
    <mergeCell ref="K10:L10"/>
    <mergeCell ref="A9:B9"/>
    <mergeCell ref="C9:D9"/>
    <mergeCell ref="E9:F9"/>
    <mergeCell ref="G9:H9"/>
    <mergeCell ref="I9:J9"/>
    <mergeCell ref="K9:L9"/>
    <mergeCell ref="M9:N9"/>
    <mergeCell ref="A8:B8"/>
    <mergeCell ref="C8:D8"/>
    <mergeCell ref="E8:F8"/>
    <mergeCell ref="G8:H8"/>
    <mergeCell ref="I8:J8"/>
    <mergeCell ref="K8:L8"/>
    <mergeCell ref="A4:N4"/>
    <mergeCell ref="A6:B6"/>
    <mergeCell ref="C6:D6"/>
    <mergeCell ref="E6:F6"/>
    <mergeCell ref="G6:H6"/>
    <mergeCell ref="I6:J6"/>
    <mergeCell ref="K6:L6"/>
    <mergeCell ref="M6:N6"/>
    <mergeCell ref="M8:N8"/>
  </mergeCells>
  <conditionalFormatting sqref="B7 D7 F7 H7 J7 L7 N7 B13 D13 F13 H13 J13 L13 N13 B19 D19 F19 H19 J19 L19 N19 B25 D25 F25 H25 J25 L25 N25 B31 D31 F31 H31 J31 L31 N31 B37 D37">
    <cfRule type="expression" dxfId="13" priority="6">
      <formula>A7=""</formula>
    </cfRule>
  </conditionalFormatting>
  <conditionalFormatting sqref="A8:N8 A14:N14 A20:N20 A26:N26 A32:N32 A38:D38">
    <cfRule type="expression" dxfId="12" priority="5">
      <formula>A7=""</formula>
    </cfRule>
  </conditionalFormatting>
  <conditionalFormatting sqref="A9:N9 A15:N15 A21:N21 A27:N27 A33:N33 A39:D39">
    <cfRule type="expression" dxfId="11" priority="4">
      <formula>A7=""</formula>
    </cfRule>
  </conditionalFormatting>
  <conditionalFormatting sqref="A10:N10 A16:N16 A22:N22 A28:N28 A34:N34 A40:D40">
    <cfRule type="expression" dxfId="10" priority="3">
      <formula>A7=""</formula>
    </cfRule>
  </conditionalFormatting>
  <conditionalFormatting sqref="A11:N11 A17:N17 A23:N23 A29:N29 A35:N35 A41:D41">
    <cfRule type="expression" dxfId="9" priority="2">
      <formula>A7=""</formula>
    </cfRule>
  </conditionalFormatting>
  <conditionalFormatting sqref="A12:N12 A18:N18 A24:N24 A30:N30 A36:N36 A42:D42">
    <cfRule type="expression" dxfId="8" priority="1">
      <formula>A7=""</formula>
    </cfRule>
  </conditionalFormatting>
  <conditionalFormatting sqref="A7 C7 E7 G7 I7 K7 M7 A13 C13 E13 G13 I13 K13 M13 A19 C19 E19 G19 I19 K19 M19 A25 C25 E25 G25 I25 K25 M25 A31 C31 E31 G31 I31 K31 M31 A37 C37">
    <cfRule type="expression" dxfId="7" priority="7">
      <formula>A7=""</formula>
    </cfRule>
  </conditionalFormatting>
  <hyperlinks>
    <hyperlink ref="K39:N39" r:id="rId1" display="http://www.vertex42.com/calendars/" xr:uid="{00000000-0004-0000-0200-000000000000}"/>
  </hyperlinks>
  <printOptions horizontalCentered="1"/>
  <pageMargins left="0.35" right="0.35" top="0.25" bottom="0.4" header="0.25" footer="0.25"/>
  <pageSetup orientation="landscape" r:id="rId2"/>
  <headerFooter alignWithMargins="0">
    <oddFooter>&amp;C&amp;8&amp;K01+049http://www.vertex42.com/calendars/monthly-calendar.html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70"/>
  <sheetViews>
    <sheetView showGridLines="0" topLeftCell="A4" workbookViewId="0">
      <selection activeCell="E33" sqref="E33:F33"/>
    </sheetView>
  </sheetViews>
  <sheetFormatPr defaultColWidth="9.140625" defaultRowHeight="12.75" x14ac:dyDescent="0.2"/>
  <cols>
    <col min="1" max="1" width="4.85546875" style="1" customWidth="1"/>
    <col min="2" max="2" width="13.7109375" style="1" customWidth="1"/>
    <col min="3" max="3" width="4.85546875" style="1" customWidth="1"/>
    <col min="4" max="4" width="13.7109375" style="1" customWidth="1"/>
    <col min="5" max="5" width="4.85546875" style="1" customWidth="1"/>
    <col min="6" max="6" width="13.7109375" style="1" customWidth="1"/>
    <col min="7" max="7" width="4.85546875" style="1" customWidth="1"/>
    <col min="8" max="8" width="13.7109375" style="1" customWidth="1"/>
    <col min="9" max="9" width="4.85546875" style="1" customWidth="1"/>
    <col min="10" max="10" width="13.7109375" style="1" customWidth="1"/>
    <col min="11" max="11" width="4.85546875" style="1" customWidth="1"/>
    <col min="12" max="12" width="13.7109375" style="1" customWidth="1"/>
    <col min="13" max="13" width="4.85546875" style="1" customWidth="1"/>
    <col min="14" max="14" width="13.7109375" style="1" customWidth="1"/>
    <col min="15" max="15" width="3.5703125" style="1" customWidth="1"/>
    <col min="16" max="16" width="25.7109375" style="1" customWidth="1"/>
    <col min="17" max="16384" width="9.140625" style="1"/>
  </cols>
  <sheetData>
    <row r="1" spans="1:14" hidden="1" x14ac:dyDescent="0.2">
      <c r="A1" s="7"/>
      <c r="B1" s="7"/>
      <c r="C1" s="7"/>
      <c r="D1" s="7"/>
      <c r="E1" s="7"/>
      <c r="F1" s="7"/>
      <c r="G1" s="7"/>
      <c r="H1" s="7"/>
      <c r="I1" s="7"/>
      <c r="J1" s="7"/>
      <c r="K1" s="7"/>
      <c r="L1" s="7"/>
      <c r="M1" s="7"/>
      <c r="N1" s="7"/>
    </row>
    <row r="2" spans="1:14" hidden="1" x14ac:dyDescent="0.2">
      <c r="A2" s="7"/>
      <c r="B2" s="7"/>
      <c r="C2" s="7"/>
      <c r="D2" s="7"/>
      <c r="E2" s="7"/>
      <c r="F2" s="7"/>
      <c r="G2" s="7"/>
      <c r="H2" s="7"/>
      <c r="I2" s="7"/>
      <c r="J2" s="7"/>
      <c r="K2" s="7"/>
      <c r="L2" s="7"/>
      <c r="M2" s="7"/>
      <c r="N2" s="7"/>
    </row>
    <row r="3" spans="1:14" hidden="1" x14ac:dyDescent="0.2">
      <c r="A3" s="7"/>
      <c r="B3" s="7"/>
      <c r="C3" s="7"/>
      <c r="D3" s="7"/>
      <c r="E3" s="7"/>
      <c r="F3" s="7"/>
      <c r="G3" s="7"/>
      <c r="H3" s="7"/>
      <c r="I3" s="7"/>
      <c r="J3" s="7"/>
      <c r="K3" s="7"/>
      <c r="L3" s="7"/>
      <c r="M3" s="7"/>
      <c r="N3" s="7"/>
    </row>
    <row r="4" spans="1:14" s="3" customFormat="1" ht="59.25" x14ac:dyDescent="0.2">
      <c r="A4" s="187" t="str">
        <f>UPPER(TEXT(B5,"mmmm yyyy"))</f>
        <v>APRIL 2018</v>
      </c>
      <c r="B4" s="187"/>
      <c r="C4" s="187"/>
      <c r="D4" s="187"/>
      <c r="E4" s="187"/>
      <c r="F4" s="187"/>
      <c r="G4" s="187"/>
      <c r="H4" s="187"/>
      <c r="I4" s="187"/>
      <c r="J4" s="187"/>
      <c r="K4" s="187"/>
      <c r="L4" s="187"/>
      <c r="M4" s="187"/>
      <c r="N4" s="187"/>
    </row>
    <row r="5" spans="1:14" s="2" customFormat="1" ht="11.25" hidden="1" x14ac:dyDescent="0.2">
      <c r="A5" s="2" t="s">
        <v>4</v>
      </c>
      <c r="B5" s="21">
        <f>DATE(YEAR(Jan!B5),MONTH(Jan!B5)+3,1)</f>
        <v>43191</v>
      </c>
    </row>
    <row r="6" spans="1:14" s="3" customFormat="1" ht="18" customHeight="1" x14ac:dyDescent="0.2">
      <c r="A6" s="177">
        <f>A13</f>
        <v>43198</v>
      </c>
      <c r="B6" s="178"/>
      <c r="C6" s="177">
        <f>C13</f>
        <v>43199</v>
      </c>
      <c r="D6" s="178"/>
      <c r="E6" s="177">
        <f>E13</f>
        <v>43200</v>
      </c>
      <c r="F6" s="178"/>
      <c r="G6" s="177">
        <f>G13</f>
        <v>43201</v>
      </c>
      <c r="H6" s="178"/>
      <c r="I6" s="177">
        <f>I13</f>
        <v>43202</v>
      </c>
      <c r="J6" s="178"/>
      <c r="K6" s="177">
        <f>K13</f>
        <v>43203</v>
      </c>
      <c r="L6" s="178"/>
      <c r="M6" s="177">
        <f>M13</f>
        <v>43204</v>
      </c>
      <c r="N6" s="178"/>
    </row>
    <row r="7" spans="1:14" s="3" customFormat="1" ht="15.75" customHeight="1" x14ac:dyDescent="0.2">
      <c r="A7" s="20">
        <f>IF(WEEKDAY($B$5,1)=startday,$B$5,"")</f>
        <v>43191</v>
      </c>
      <c r="B7" s="9"/>
      <c r="C7" s="20">
        <f>IF(A7="",IF(WEEKDAY($B$5,1)=MOD(startday,7)+1,$B$5,""),A7+1)</f>
        <v>43192</v>
      </c>
      <c r="D7" s="9"/>
      <c r="E7" s="20">
        <f>IF(C7="",IF(WEEKDAY($B$5,1)=MOD(startday+1,7)+1,$B$5,""),C7+1)</f>
        <v>43193</v>
      </c>
      <c r="F7" s="9"/>
      <c r="G7" s="20">
        <f>IF(E7="",IF(WEEKDAY($B$5,1)=MOD(startday+2,7)+1,$B$5,""),E7+1)</f>
        <v>43194</v>
      </c>
      <c r="H7" s="9"/>
      <c r="I7" s="20">
        <f>IF(G7="",IF(WEEKDAY($B$5,1)=MOD(startday+3,7)+1,$B$5,""),G7+1)</f>
        <v>43195</v>
      </c>
      <c r="J7" s="9"/>
      <c r="K7" s="20">
        <f>IF(I7="",IF(WEEKDAY($B$5,1)=MOD(startday+4,7)+1,$B$5,""),I7+1)</f>
        <v>43196</v>
      </c>
      <c r="L7" s="9"/>
      <c r="M7" s="20">
        <f>IF(K7="",IF(WEEKDAY($B$5,1)=MOD(startday+5,7)+1,$B$5,""),K7+1)</f>
        <v>43197</v>
      </c>
      <c r="N7" s="9"/>
    </row>
    <row r="8" spans="1:14" s="3" customFormat="1" ht="13.5" customHeight="1" x14ac:dyDescent="0.2">
      <c r="A8" s="185"/>
      <c r="B8" s="186"/>
      <c r="C8" s="185"/>
      <c r="D8" s="186"/>
      <c r="E8" s="185"/>
      <c r="F8" s="186"/>
      <c r="G8" s="185"/>
      <c r="H8" s="186"/>
      <c r="I8" s="185"/>
      <c r="J8" s="186"/>
      <c r="K8" s="185"/>
      <c r="L8" s="186"/>
      <c r="M8" s="185"/>
      <c r="N8" s="186"/>
    </row>
    <row r="9" spans="1:14" s="3" customFormat="1" ht="13.5" customHeight="1" x14ac:dyDescent="0.2">
      <c r="A9" s="185"/>
      <c r="B9" s="186"/>
      <c r="C9" s="185"/>
      <c r="D9" s="186"/>
      <c r="E9" s="185"/>
      <c r="F9" s="186"/>
      <c r="G9" s="185"/>
      <c r="H9" s="186"/>
      <c r="I9" s="185"/>
      <c r="J9" s="186"/>
      <c r="K9" s="185"/>
      <c r="L9" s="186"/>
      <c r="M9" s="185"/>
      <c r="N9" s="186"/>
    </row>
    <row r="10" spans="1:14" s="3" customFormat="1" ht="13.5" customHeight="1" x14ac:dyDescent="0.2">
      <c r="A10" s="185"/>
      <c r="B10" s="186"/>
      <c r="C10" s="185"/>
      <c r="D10" s="186"/>
      <c r="E10" s="185"/>
      <c r="F10" s="186"/>
      <c r="G10" s="185"/>
      <c r="H10" s="186"/>
      <c r="I10" s="185"/>
      <c r="J10" s="186"/>
      <c r="K10" s="185"/>
      <c r="L10" s="186"/>
      <c r="M10" s="185"/>
      <c r="N10" s="186"/>
    </row>
    <row r="11" spans="1:14" s="3" customFormat="1" ht="13.5" customHeight="1" x14ac:dyDescent="0.2">
      <c r="A11" s="185"/>
      <c r="B11" s="186"/>
      <c r="C11" s="185"/>
      <c r="D11" s="186"/>
      <c r="E11" s="185"/>
      <c r="F11" s="186"/>
      <c r="G11" s="185"/>
      <c r="H11" s="186"/>
      <c r="I11" s="185"/>
      <c r="J11" s="186"/>
      <c r="K11" s="185"/>
      <c r="L11" s="186"/>
      <c r="M11" s="185"/>
      <c r="N11" s="186"/>
    </row>
    <row r="12" spans="1:14" s="4" customFormat="1" ht="13.5" customHeight="1" x14ac:dyDescent="0.2">
      <c r="A12" s="188"/>
      <c r="B12" s="189"/>
      <c r="C12" s="188"/>
      <c r="D12" s="189"/>
      <c r="E12" s="188"/>
      <c r="F12" s="189"/>
      <c r="G12" s="188"/>
      <c r="H12" s="189"/>
      <c r="I12" s="188"/>
      <c r="J12" s="189"/>
      <c r="K12" s="188"/>
      <c r="L12" s="189"/>
      <c r="M12" s="188"/>
      <c r="N12" s="189"/>
    </row>
    <row r="13" spans="1:14" s="3" customFormat="1" ht="15.75" customHeight="1" x14ac:dyDescent="0.2">
      <c r="A13" s="20">
        <f>IF(M7="","",IF(MONTH(M7+1)&lt;&gt;MONTH(M7),"",M7+1))</f>
        <v>43198</v>
      </c>
      <c r="B13" s="9"/>
      <c r="C13" s="20">
        <f>IF(A13="","",IF(MONTH(A13+1)&lt;&gt;MONTH(A13),"",A13+1))</f>
        <v>43199</v>
      </c>
      <c r="D13" s="9"/>
      <c r="E13" s="20">
        <f>IF(C13="","",IF(MONTH(C13+1)&lt;&gt;MONTH(C13),"",C13+1))</f>
        <v>43200</v>
      </c>
      <c r="F13" s="9"/>
      <c r="G13" s="20">
        <f>IF(E13="","",IF(MONTH(E13+1)&lt;&gt;MONTH(E13),"",E13+1))</f>
        <v>43201</v>
      </c>
      <c r="H13" s="9"/>
      <c r="I13" s="20">
        <f>IF(G13="","",IF(MONTH(G13+1)&lt;&gt;MONTH(G13),"",G13+1))</f>
        <v>43202</v>
      </c>
      <c r="J13" s="9"/>
      <c r="K13" s="20">
        <f>IF(I13="","",IF(MONTH(I13+1)&lt;&gt;MONTH(I13),"",I13+1))</f>
        <v>43203</v>
      </c>
      <c r="L13" s="9"/>
      <c r="M13" s="20">
        <f>IF(K13="","",IF(MONTH(K13+1)&lt;&gt;MONTH(K13),"",K13+1))</f>
        <v>43204</v>
      </c>
      <c r="N13" s="9"/>
    </row>
    <row r="14" spans="1:14" s="3" customFormat="1" ht="13.5" customHeight="1" x14ac:dyDescent="0.2">
      <c r="A14" s="185"/>
      <c r="B14" s="186"/>
      <c r="C14" s="185"/>
      <c r="D14" s="186"/>
      <c r="E14" s="185"/>
      <c r="F14" s="186"/>
      <c r="G14" s="185"/>
      <c r="H14" s="186"/>
      <c r="I14" s="185"/>
      <c r="J14" s="186"/>
      <c r="K14" s="185"/>
      <c r="L14" s="186"/>
      <c r="M14" s="185"/>
      <c r="N14" s="186"/>
    </row>
    <row r="15" spans="1:14" s="3" customFormat="1" ht="13.5" customHeight="1" x14ac:dyDescent="0.2">
      <c r="A15" s="185"/>
      <c r="B15" s="186"/>
      <c r="D15" s="50"/>
      <c r="F15" s="50"/>
      <c r="H15" s="50"/>
      <c r="J15" s="50"/>
      <c r="L15" s="50"/>
      <c r="M15"/>
      <c r="N15" s="51"/>
    </row>
    <row r="16" spans="1:14" s="3" customFormat="1" ht="13.5" customHeight="1" x14ac:dyDescent="0.2">
      <c r="A16" s="185"/>
      <c r="B16" s="186"/>
      <c r="C16" s="185"/>
      <c r="D16" s="186"/>
      <c r="E16" s="185"/>
      <c r="F16" s="186"/>
      <c r="G16" s="185"/>
      <c r="H16" s="186"/>
      <c r="I16" s="185"/>
      <c r="J16" s="186"/>
      <c r="K16" s="185"/>
      <c r="L16" s="186"/>
      <c r="M16" s="185"/>
      <c r="N16" s="186"/>
    </row>
    <row r="17" spans="1:14" s="3" customFormat="1" ht="13.5" customHeight="1" x14ac:dyDescent="0.2">
      <c r="A17" s="185"/>
      <c r="B17" s="186"/>
      <c r="C17" s="185"/>
      <c r="D17" s="186"/>
      <c r="E17" s="185"/>
      <c r="F17" s="186"/>
      <c r="G17" s="185"/>
      <c r="H17" s="186"/>
      <c r="I17" s="185"/>
      <c r="J17" s="186"/>
      <c r="K17" s="185"/>
      <c r="L17" s="186"/>
      <c r="M17" s="185"/>
      <c r="N17" s="186"/>
    </row>
    <row r="18" spans="1:14" s="4" customFormat="1" ht="13.5" customHeight="1" x14ac:dyDescent="0.2">
      <c r="A18" s="188"/>
      <c r="B18" s="189"/>
      <c r="C18" s="190" t="s">
        <v>19</v>
      </c>
      <c r="D18" s="191"/>
      <c r="E18" s="191"/>
      <c r="F18" s="191"/>
      <c r="G18" s="191"/>
      <c r="H18" s="191"/>
      <c r="I18" s="191"/>
      <c r="J18" s="191"/>
      <c r="K18" s="191"/>
      <c r="L18" s="192"/>
      <c r="M18" s="188"/>
      <c r="N18" s="189"/>
    </row>
    <row r="19" spans="1:14" s="3" customFormat="1" ht="15.75" customHeight="1" x14ac:dyDescent="0.2">
      <c r="A19" s="20">
        <f>IF(M13="","",IF(MONTH(M13+1)&lt;&gt;MONTH(M13),"",M13+1))</f>
        <v>43205</v>
      </c>
      <c r="B19" s="9"/>
      <c r="C19" s="20">
        <f>IF(A19="","",IF(MONTH(A19+1)&lt;&gt;MONTH(A19),"",A19+1))</f>
        <v>43206</v>
      </c>
      <c r="D19" s="9"/>
      <c r="E19" s="20">
        <f>IF(C19="","",IF(MONTH(C19+1)&lt;&gt;MONTH(C19),"",C19+1))</f>
        <v>43207</v>
      </c>
      <c r="F19" s="9"/>
      <c r="G19" s="20">
        <f>IF(E19="","",IF(MONTH(E19+1)&lt;&gt;MONTH(E19),"",E19+1))</f>
        <v>43208</v>
      </c>
      <c r="H19" s="9"/>
      <c r="I19" s="20">
        <f>IF(G19="","",IF(MONTH(G19+1)&lt;&gt;MONTH(G19),"",G19+1))</f>
        <v>43209</v>
      </c>
      <c r="J19" s="9"/>
      <c r="K19" s="20">
        <f>IF(I19="","",IF(MONTH(I19+1)&lt;&gt;MONTH(I19),"",I19+1))</f>
        <v>43210</v>
      </c>
      <c r="L19" s="9"/>
      <c r="M19" s="20">
        <f>IF(K19="","",IF(MONTH(K19+1)&lt;&gt;MONTH(K19),"",K19+1))</f>
        <v>43211</v>
      </c>
      <c r="N19" s="9"/>
    </row>
    <row r="20" spans="1:14" s="3" customFormat="1" ht="13.5" customHeight="1" x14ac:dyDescent="0.2">
      <c r="A20" s="185"/>
      <c r="B20" s="186"/>
      <c r="C20" s="185"/>
      <c r="D20" s="186"/>
      <c r="E20" s="185"/>
      <c r="F20" s="186"/>
      <c r="G20" s="185"/>
      <c r="H20" s="186"/>
      <c r="I20" s="185"/>
      <c r="J20" s="186"/>
      <c r="K20" s="185"/>
      <c r="L20" s="186"/>
      <c r="M20" s="185"/>
      <c r="N20" s="186"/>
    </row>
    <row r="21" spans="1:14" s="3" customFormat="1" ht="13.5" customHeight="1" x14ac:dyDescent="0.2">
      <c r="A21" s="185"/>
      <c r="B21" s="186"/>
      <c r="C21" s="185"/>
      <c r="D21" s="186"/>
      <c r="E21" s="185"/>
      <c r="F21" s="186"/>
      <c r="G21" s="185"/>
      <c r="H21" s="186"/>
      <c r="I21" s="185"/>
      <c r="J21" s="186"/>
      <c r="K21" s="185"/>
      <c r="L21" s="186"/>
      <c r="M21" s="185"/>
      <c r="N21" s="186"/>
    </row>
    <row r="22" spans="1:14" s="3" customFormat="1" ht="13.5" customHeight="1" x14ac:dyDescent="0.2">
      <c r="A22" s="185"/>
      <c r="B22" s="186"/>
      <c r="C22" s="185"/>
      <c r="D22" s="186"/>
      <c r="E22" s="185"/>
      <c r="F22" s="186"/>
      <c r="G22" s="185"/>
      <c r="H22" s="186"/>
      <c r="I22" s="185"/>
      <c r="J22" s="186"/>
      <c r="K22" s="185"/>
      <c r="L22" s="186"/>
      <c r="M22" s="185"/>
      <c r="N22" s="186"/>
    </row>
    <row r="23" spans="1:14" s="3" customFormat="1" ht="13.5" customHeight="1" x14ac:dyDescent="0.2">
      <c r="A23" s="185"/>
      <c r="B23" s="186"/>
      <c r="C23" s="185"/>
      <c r="D23" s="186"/>
      <c r="E23" s="185"/>
      <c r="F23" s="186"/>
      <c r="G23" s="185"/>
      <c r="H23" s="186"/>
      <c r="I23" s="185"/>
      <c r="J23" s="186"/>
      <c r="K23" s="185"/>
      <c r="L23" s="186"/>
      <c r="M23" s="185"/>
      <c r="N23" s="186"/>
    </row>
    <row r="24" spans="1:14" s="4" customFormat="1" ht="13.5" customHeight="1" x14ac:dyDescent="0.2">
      <c r="A24" s="188"/>
      <c r="B24" s="189"/>
      <c r="C24" s="188"/>
      <c r="D24" s="189"/>
      <c r="E24" s="188"/>
      <c r="F24" s="189"/>
      <c r="G24" s="188"/>
      <c r="H24" s="189"/>
      <c r="I24" s="188"/>
      <c r="J24" s="189"/>
      <c r="K24" s="188"/>
      <c r="L24" s="189"/>
      <c r="M24" s="188"/>
      <c r="N24" s="189"/>
    </row>
    <row r="25" spans="1:14" s="3" customFormat="1" ht="15.75" customHeight="1" x14ac:dyDescent="0.2">
      <c r="A25" s="20">
        <f>IF(M19="","",IF(MONTH(M19+1)&lt;&gt;MONTH(M19),"",M19+1))</f>
        <v>43212</v>
      </c>
      <c r="B25" s="9"/>
      <c r="C25" s="20">
        <f>IF(A25="","",IF(MONTH(A25+1)&lt;&gt;MONTH(A25),"",A25+1))</f>
        <v>43213</v>
      </c>
      <c r="D25" s="9"/>
      <c r="E25" s="20">
        <f>IF(C25="","",IF(MONTH(C25+1)&lt;&gt;MONTH(C25),"",C25+1))</f>
        <v>43214</v>
      </c>
      <c r="F25" s="9"/>
      <c r="G25" s="20">
        <f>IF(E25="","",IF(MONTH(E25+1)&lt;&gt;MONTH(E25),"",E25+1))</f>
        <v>43215</v>
      </c>
      <c r="H25" s="9"/>
      <c r="I25" s="20">
        <f>IF(G25="","",IF(MONTH(G25+1)&lt;&gt;MONTH(G25),"",G25+1))</f>
        <v>43216</v>
      </c>
      <c r="J25" s="9"/>
      <c r="K25" s="20">
        <f>IF(I25="","",IF(MONTH(I25+1)&lt;&gt;MONTH(I25),"",I25+1))</f>
        <v>43217</v>
      </c>
      <c r="L25" s="9"/>
      <c r="M25" s="20">
        <f>IF(K25="","",IF(MONTH(K25+1)&lt;&gt;MONTH(K25),"",K25+1))</f>
        <v>43218</v>
      </c>
      <c r="N25" s="9"/>
    </row>
    <row r="26" spans="1:14" s="3" customFormat="1" ht="13.5" customHeight="1" x14ac:dyDescent="0.2">
      <c r="A26" s="185"/>
      <c r="B26" s="186"/>
      <c r="C26" s="185"/>
      <c r="D26" s="186"/>
      <c r="E26" s="185"/>
      <c r="F26" s="186"/>
      <c r="G26" s="185"/>
      <c r="H26" s="186"/>
      <c r="I26" s="185"/>
      <c r="J26" s="186"/>
      <c r="K26" s="185"/>
      <c r="L26" s="186"/>
      <c r="M26" s="185"/>
      <c r="N26" s="186"/>
    </row>
    <row r="27" spans="1:14" s="3" customFormat="1" ht="13.5" customHeight="1" x14ac:dyDescent="0.2">
      <c r="A27" s="185"/>
      <c r="B27" s="186"/>
      <c r="C27" s="185"/>
      <c r="D27" s="186"/>
      <c r="E27" s="185"/>
      <c r="F27" s="186"/>
      <c r="G27" s="185"/>
      <c r="H27" s="186"/>
      <c r="I27" s="185"/>
      <c r="J27" s="186"/>
      <c r="K27" s="185"/>
      <c r="L27" s="186"/>
      <c r="M27" s="185"/>
      <c r="N27" s="186"/>
    </row>
    <row r="28" spans="1:14" s="3" customFormat="1" ht="13.5" customHeight="1" x14ac:dyDescent="0.2">
      <c r="A28" s="185"/>
      <c r="B28" s="186"/>
      <c r="C28" s="185"/>
      <c r="D28" s="186"/>
      <c r="E28" s="185"/>
      <c r="F28" s="186"/>
      <c r="G28" s="185"/>
      <c r="H28" s="186"/>
      <c r="I28" s="185"/>
      <c r="J28" s="186"/>
      <c r="K28" s="185"/>
      <c r="L28" s="186"/>
      <c r="M28" s="185"/>
      <c r="N28" s="186"/>
    </row>
    <row r="29" spans="1:14" s="3" customFormat="1" ht="13.5" customHeight="1" x14ac:dyDescent="0.2">
      <c r="A29" s="185"/>
      <c r="B29" s="186"/>
      <c r="C29" s="185"/>
      <c r="D29" s="186"/>
      <c r="E29" s="185"/>
      <c r="F29" s="186"/>
      <c r="G29" s="185"/>
      <c r="H29" s="186"/>
      <c r="I29" s="185"/>
      <c r="J29" s="186"/>
      <c r="K29" s="185"/>
      <c r="L29" s="186"/>
      <c r="M29" s="185"/>
      <c r="N29" s="186"/>
    </row>
    <row r="30" spans="1:14" s="4" customFormat="1" ht="13.5" customHeight="1" x14ac:dyDescent="0.2">
      <c r="A30" s="188"/>
      <c r="B30" s="189"/>
      <c r="C30" s="188"/>
      <c r="D30" s="189"/>
      <c r="E30" s="188"/>
      <c r="F30" s="189"/>
      <c r="G30" s="188"/>
      <c r="H30" s="189"/>
      <c r="I30" s="188"/>
      <c r="J30" s="189"/>
      <c r="K30" s="188"/>
      <c r="L30" s="189"/>
      <c r="M30" s="188"/>
      <c r="N30" s="189"/>
    </row>
    <row r="31" spans="1:14" s="3" customFormat="1" ht="15.75" x14ac:dyDescent="0.2">
      <c r="A31" s="20">
        <f>IF(M25="","",IF(MONTH(M25+1)&lt;&gt;MONTH(M25),"",M25+1))</f>
        <v>43219</v>
      </c>
      <c r="B31" s="9"/>
      <c r="C31" s="20">
        <f>IF(A31="","",IF(MONTH(A31+1)&lt;&gt;MONTH(A31),"",A31+1))</f>
        <v>43220</v>
      </c>
      <c r="D31" s="9"/>
      <c r="E31" s="20" t="str">
        <f>IF(C31="","",IF(MONTH(C31+1)&lt;&gt;MONTH(C31),"",C31+1))</f>
        <v/>
      </c>
      <c r="F31" s="9"/>
      <c r="G31" s="20" t="str">
        <f>IF(E31="","",IF(MONTH(E31+1)&lt;&gt;MONTH(E31),"",E31+1))</f>
        <v/>
      </c>
      <c r="H31" s="9"/>
      <c r="I31" s="20" t="str">
        <f>IF(G31="","",IF(MONTH(G31+1)&lt;&gt;MONTH(G31),"",G31+1))</f>
        <v/>
      </c>
      <c r="J31" s="9"/>
      <c r="K31" s="20" t="str">
        <f>IF(I31="","",IF(MONTH(I31+1)&lt;&gt;MONTH(I31),"",I31+1))</f>
        <v/>
      </c>
      <c r="L31" s="9"/>
      <c r="M31" s="20" t="str">
        <f>IF(K31="","",IF(MONTH(K31+1)&lt;&gt;MONTH(K31),"",K31+1))</f>
        <v/>
      </c>
      <c r="N31" s="9"/>
    </row>
    <row r="32" spans="1:14" s="3" customFormat="1" ht="13.5" customHeight="1" x14ac:dyDescent="0.2">
      <c r="A32" s="185"/>
      <c r="B32" s="186"/>
      <c r="C32" s="185"/>
      <c r="D32" s="186"/>
      <c r="E32" s="185"/>
      <c r="F32" s="186"/>
      <c r="G32" s="185"/>
      <c r="H32" s="186"/>
      <c r="I32" s="185"/>
      <c r="J32" s="186"/>
      <c r="K32" s="185"/>
      <c r="L32" s="186"/>
      <c r="M32" s="185"/>
      <c r="N32" s="186"/>
    </row>
    <row r="33" spans="1:14" s="3" customFormat="1" ht="13.5" customHeight="1" x14ac:dyDescent="0.2">
      <c r="A33" s="185"/>
      <c r="B33" s="186"/>
      <c r="C33" s="185"/>
      <c r="D33" s="186"/>
      <c r="E33" s="185"/>
      <c r="F33" s="186"/>
      <c r="G33" s="185"/>
      <c r="H33" s="186"/>
      <c r="I33" s="185"/>
      <c r="J33" s="186"/>
      <c r="K33" s="185"/>
      <c r="L33" s="186"/>
      <c r="M33" s="185"/>
      <c r="N33" s="186"/>
    </row>
    <row r="34" spans="1:14" s="3" customFormat="1" ht="13.5" customHeight="1" x14ac:dyDescent="0.2">
      <c r="A34" s="185"/>
      <c r="B34" s="186"/>
      <c r="C34" s="185"/>
      <c r="D34" s="186"/>
      <c r="E34" s="185"/>
      <c r="F34" s="186"/>
      <c r="G34" s="185"/>
      <c r="H34" s="186"/>
      <c r="I34" s="185"/>
      <c r="J34" s="186"/>
      <c r="K34" s="185"/>
      <c r="L34" s="186"/>
      <c r="M34" s="185"/>
      <c r="N34" s="186"/>
    </row>
    <row r="35" spans="1:14" s="3" customFormat="1" ht="13.5" customHeight="1" x14ac:dyDescent="0.2">
      <c r="A35" s="185"/>
      <c r="B35" s="186"/>
      <c r="C35" s="185"/>
      <c r="D35" s="186"/>
      <c r="E35" s="185"/>
      <c r="F35" s="186"/>
      <c r="G35" s="185"/>
      <c r="H35" s="186"/>
      <c r="I35" s="185"/>
      <c r="J35" s="186"/>
      <c r="K35" s="185"/>
      <c r="L35" s="186"/>
      <c r="M35" s="185"/>
      <c r="N35" s="186"/>
    </row>
    <row r="36" spans="1:14" s="4" customFormat="1" ht="13.5" customHeight="1" x14ac:dyDescent="0.2">
      <c r="A36" s="188"/>
      <c r="B36" s="189"/>
      <c r="C36" s="188"/>
      <c r="D36" s="189"/>
      <c r="E36" s="188"/>
      <c r="F36" s="189"/>
      <c r="G36" s="188"/>
      <c r="H36" s="189"/>
      <c r="I36" s="188"/>
      <c r="J36" s="189"/>
      <c r="K36" s="188"/>
      <c r="L36" s="189"/>
      <c r="M36" s="188"/>
      <c r="N36" s="189"/>
    </row>
    <row r="37" spans="1:14" ht="15.75" x14ac:dyDescent="0.3">
      <c r="A37" s="20" t="str">
        <f>IF(M31="","",IF(MONTH(M31+1)&lt;&gt;MONTH(M31),"",M31+1))</f>
        <v/>
      </c>
      <c r="B37" s="9"/>
      <c r="C37" s="20" t="str">
        <f>IF(A37="","",IF(MONTH(A37+1)&lt;&gt;MONTH(A37),"",A37+1))</f>
        <v/>
      </c>
      <c r="D37" s="9"/>
      <c r="E37" s="34" t="s">
        <v>15</v>
      </c>
      <c r="F37" s="11"/>
      <c r="G37" s="11"/>
      <c r="H37" s="11"/>
      <c r="I37" s="11"/>
      <c r="J37" s="12"/>
      <c r="K37" s="10"/>
      <c r="L37" s="11"/>
      <c r="M37" s="11"/>
      <c r="N37" s="12"/>
    </row>
    <row r="38" spans="1:14" ht="13.5" customHeight="1" x14ac:dyDescent="0.3">
      <c r="A38" s="185"/>
      <c r="B38" s="186"/>
      <c r="C38" s="185"/>
      <c r="D38" s="186"/>
      <c r="E38" s="35"/>
      <c r="F38" s="8"/>
      <c r="G38" s="8"/>
      <c r="H38" s="8"/>
      <c r="I38" s="8"/>
      <c r="J38" s="14"/>
      <c r="K38" s="179" t="s">
        <v>6</v>
      </c>
      <c r="L38" s="180"/>
      <c r="M38" s="180"/>
      <c r="N38" s="181"/>
    </row>
    <row r="39" spans="1:14" ht="13.5" customHeight="1" x14ac:dyDescent="0.3">
      <c r="A39" s="185"/>
      <c r="B39" s="186"/>
      <c r="C39" s="185"/>
      <c r="D39" s="186"/>
      <c r="E39" s="35"/>
      <c r="F39" s="8"/>
      <c r="G39" s="8"/>
      <c r="H39" s="8"/>
      <c r="I39" s="8"/>
      <c r="J39" s="14"/>
      <c r="K39" s="182" t="s">
        <v>7</v>
      </c>
      <c r="L39" s="183"/>
      <c r="M39" s="183"/>
      <c r="N39" s="184"/>
    </row>
    <row r="40" spans="1:14" ht="13.5" customHeight="1" x14ac:dyDescent="0.3">
      <c r="A40" s="185"/>
      <c r="B40" s="186"/>
      <c r="C40" s="185"/>
      <c r="D40" s="186"/>
      <c r="E40" s="35"/>
      <c r="F40" s="8"/>
      <c r="G40" s="8"/>
      <c r="H40" s="8"/>
      <c r="I40" s="8"/>
      <c r="J40" s="14"/>
      <c r="K40" s="174" t="s">
        <v>8</v>
      </c>
      <c r="L40" s="175"/>
      <c r="M40" s="175"/>
      <c r="N40" s="176"/>
    </row>
    <row r="41" spans="1:14" ht="13.5" customHeight="1" x14ac:dyDescent="0.3">
      <c r="A41" s="185"/>
      <c r="B41" s="186"/>
      <c r="C41" s="185"/>
      <c r="D41" s="186"/>
      <c r="E41" s="35"/>
      <c r="F41" s="8"/>
      <c r="G41" s="8"/>
      <c r="H41" s="8"/>
      <c r="I41" s="8"/>
      <c r="J41" s="14"/>
      <c r="K41" s="13"/>
      <c r="L41" s="8"/>
      <c r="M41" s="6"/>
      <c r="N41" s="22"/>
    </row>
    <row r="42" spans="1:14" ht="13.5" customHeight="1" x14ac:dyDescent="0.3">
      <c r="A42" s="188"/>
      <c r="B42" s="189"/>
      <c r="C42" s="188"/>
      <c r="D42" s="189"/>
      <c r="E42" s="36"/>
      <c r="F42" s="16"/>
      <c r="G42" s="16"/>
      <c r="H42" s="16"/>
      <c r="I42" s="16"/>
      <c r="J42" s="18"/>
      <c r="K42" s="15"/>
      <c r="L42" s="16"/>
      <c r="M42" s="17"/>
      <c r="N42" s="19"/>
    </row>
    <row r="43" spans="1:14" x14ac:dyDescent="0.2">
      <c r="M43" s="5"/>
    </row>
    <row r="45" spans="1:14" s="2" customFormat="1" ht="11.25" x14ac:dyDescent="0.2"/>
    <row r="46" spans="1:14" s="2" customFormat="1" ht="10.5" customHeight="1" x14ac:dyDescent="0.2"/>
    <row r="47" spans="1:14" s="2" customFormat="1" ht="10.5" customHeight="1" x14ac:dyDescent="0.2"/>
    <row r="48" spans="1:14" s="2" customFormat="1" ht="10.5" customHeight="1" x14ac:dyDescent="0.2"/>
    <row r="49" s="2" customFormat="1" ht="10.5" customHeight="1" x14ac:dyDescent="0.2"/>
    <row r="50" s="2" customFormat="1" ht="10.5" customHeight="1" x14ac:dyDescent="0.2"/>
    <row r="51" s="2" customFormat="1" ht="10.5" customHeight="1" x14ac:dyDescent="0.2"/>
    <row r="52" s="2" customFormat="1" ht="10.5" customHeight="1" x14ac:dyDescent="0.2"/>
    <row r="53" s="2" customFormat="1" ht="10.5" customHeight="1" x14ac:dyDescent="0.2"/>
    <row r="54" s="2" customFormat="1" ht="11.25" x14ac:dyDescent="0.2"/>
    <row r="55" s="2" customFormat="1" ht="10.5" customHeight="1" x14ac:dyDescent="0.2"/>
    <row r="56" s="2" customFormat="1" ht="10.5" customHeight="1" x14ac:dyDescent="0.2"/>
    <row r="57" s="2" customFormat="1" ht="10.5" customHeight="1" x14ac:dyDescent="0.2"/>
    <row r="58" s="2" customFormat="1" ht="10.5" customHeight="1" x14ac:dyDescent="0.2"/>
    <row r="59" s="2" customFormat="1" ht="10.5" customHeight="1" x14ac:dyDescent="0.2"/>
    <row r="60" s="2" customFormat="1" ht="10.5" customHeight="1" x14ac:dyDescent="0.2"/>
    <row r="61" s="2" customFormat="1" ht="10.5" customHeight="1" x14ac:dyDescent="0.2"/>
    <row r="62" s="2" customFormat="1" ht="10.5" customHeight="1" x14ac:dyDescent="0.2"/>
    <row r="63" s="2" customFormat="1" ht="11.25" x14ac:dyDescent="0.2"/>
    <row r="64" s="2" customFormat="1" ht="10.5" customHeight="1" x14ac:dyDescent="0.2"/>
    <row r="65" s="2" customFormat="1" ht="10.5" customHeight="1" x14ac:dyDescent="0.2"/>
    <row r="66" s="2" customFormat="1" ht="10.5" customHeight="1" x14ac:dyDescent="0.2"/>
    <row r="67" s="2" customFormat="1" ht="10.5" customHeight="1" x14ac:dyDescent="0.2"/>
    <row r="68" s="2" customFormat="1" ht="10.5" customHeight="1" x14ac:dyDescent="0.2"/>
    <row r="69" s="2" customFormat="1" ht="10.5" customHeight="1" x14ac:dyDescent="0.2"/>
    <row r="70" s="2" customFormat="1" ht="10.5" customHeight="1" x14ac:dyDescent="0.2"/>
  </sheetData>
  <mergeCells count="186">
    <mergeCell ref="A40:B40"/>
    <mergeCell ref="C40:D40"/>
    <mergeCell ref="K40:N40"/>
    <mergeCell ref="A41:B41"/>
    <mergeCell ref="C41:D41"/>
    <mergeCell ref="A42:B42"/>
    <mergeCell ref="C42:D42"/>
    <mergeCell ref="M36:N36"/>
    <mergeCell ref="A38:B38"/>
    <mergeCell ref="C38:D38"/>
    <mergeCell ref="K38:N38"/>
    <mergeCell ref="A39:B39"/>
    <mergeCell ref="C39:D39"/>
    <mergeCell ref="K39:N39"/>
    <mergeCell ref="A36:B36"/>
    <mergeCell ref="C36:D36"/>
    <mergeCell ref="E36:F36"/>
    <mergeCell ref="G36:H36"/>
    <mergeCell ref="I36:J36"/>
    <mergeCell ref="K36:L36"/>
    <mergeCell ref="M34:N34"/>
    <mergeCell ref="A35:B35"/>
    <mergeCell ref="C35:D35"/>
    <mergeCell ref="E35:F35"/>
    <mergeCell ref="G35:H35"/>
    <mergeCell ref="I35:J35"/>
    <mergeCell ref="K35:L35"/>
    <mergeCell ref="M35:N35"/>
    <mergeCell ref="A34:B34"/>
    <mergeCell ref="C34:D34"/>
    <mergeCell ref="E34:F34"/>
    <mergeCell ref="G34:H34"/>
    <mergeCell ref="I34:J34"/>
    <mergeCell ref="K34:L34"/>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29:N29"/>
    <mergeCell ref="A30:B30"/>
    <mergeCell ref="C30:D30"/>
    <mergeCell ref="E30:F30"/>
    <mergeCell ref="G30:H30"/>
    <mergeCell ref="I30:J30"/>
    <mergeCell ref="K30:L30"/>
    <mergeCell ref="M30:N30"/>
    <mergeCell ref="A29:B29"/>
    <mergeCell ref="C29:D29"/>
    <mergeCell ref="E29:F29"/>
    <mergeCell ref="G29:H29"/>
    <mergeCell ref="I29:J29"/>
    <mergeCell ref="K29:L29"/>
    <mergeCell ref="M27:N27"/>
    <mergeCell ref="A28:B28"/>
    <mergeCell ref="C28:D28"/>
    <mergeCell ref="E28:F28"/>
    <mergeCell ref="G28:H28"/>
    <mergeCell ref="I28:J28"/>
    <mergeCell ref="K28:L28"/>
    <mergeCell ref="M28:N28"/>
    <mergeCell ref="A27:B27"/>
    <mergeCell ref="C27:D27"/>
    <mergeCell ref="E27:F27"/>
    <mergeCell ref="G27:H27"/>
    <mergeCell ref="I27:J27"/>
    <mergeCell ref="K27:L27"/>
    <mergeCell ref="M24:N24"/>
    <mergeCell ref="A26:B26"/>
    <mergeCell ref="C26:D26"/>
    <mergeCell ref="E26:F26"/>
    <mergeCell ref="G26:H26"/>
    <mergeCell ref="I26:J26"/>
    <mergeCell ref="K26:L26"/>
    <mergeCell ref="M26:N26"/>
    <mergeCell ref="A24:B24"/>
    <mergeCell ref="C24:D24"/>
    <mergeCell ref="E24:F24"/>
    <mergeCell ref="G24:H24"/>
    <mergeCell ref="I24:J24"/>
    <mergeCell ref="K24:L24"/>
    <mergeCell ref="M22:N22"/>
    <mergeCell ref="A23:B23"/>
    <mergeCell ref="C23:D23"/>
    <mergeCell ref="E23:F23"/>
    <mergeCell ref="G23:H23"/>
    <mergeCell ref="I23:J23"/>
    <mergeCell ref="K23:L23"/>
    <mergeCell ref="M23:N23"/>
    <mergeCell ref="A22:B22"/>
    <mergeCell ref="C22:D22"/>
    <mergeCell ref="E22:F22"/>
    <mergeCell ref="G22:H22"/>
    <mergeCell ref="I22:J22"/>
    <mergeCell ref="K22:L22"/>
    <mergeCell ref="M20:N20"/>
    <mergeCell ref="A21:B21"/>
    <mergeCell ref="C21:D21"/>
    <mergeCell ref="E21:F21"/>
    <mergeCell ref="G21:H21"/>
    <mergeCell ref="I21:J21"/>
    <mergeCell ref="K21:L21"/>
    <mergeCell ref="M21:N21"/>
    <mergeCell ref="A20:B20"/>
    <mergeCell ref="C20:D20"/>
    <mergeCell ref="E20:F20"/>
    <mergeCell ref="G20:H20"/>
    <mergeCell ref="I20:J20"/>
    <mergeCell ref="K20:L20"/>
    <mergeCell ref="A16:B16"/>
    <mergeCell ref="C16:D16"/>
    <mergeCell ref="E16:F16"/>
    <mergeCell ref="G16:H16"/>
    <mergeCell ref="I16:J16"/>
    <mergeCell ref="K16:L16"/>
    <mergeCell ref="M16:N16"/>
    <mergeCell ref="A15:B15"/>
    <mergeCell ref="C18:L18"/>
    <mergeCell ref="M17:N17"/>
    <mergeCell ref="A18:B18"/>
    <mergeCell ref="M18:N18"/>
    <mergeCell ref="A17:B17"/>
    <mergeCell ref="C17:D17"/>
    <mergeCell ref="E17:F17"/>
    <mergeCell ref="G17:H17"/>
    <mergeCell ref="I17:J17"/>
    <mergeCell ref="K17:L17"/>
    <mergeCell ref="M12:N12"/>
    <mergeCell ref="A14:B14"/>
    <mergeCell ref="C14:D14"/>
    <mergeCell ref="E14:F14"/>
    <mergeCell ref="G14:H14"/>
    <mergeCell ref="I14:J14"/>
    <mergeCell ref="K14:L14"/>
    <mergeCell ref="M14:N14"/>
    <mergeCell ref="A12:B12"/>
    <mergeCell ref="C12:D12"/>
    <mergeCell ref="E12:F12"/>
    <mergeCell ref="G12:H12"/>
    <mergeCell ref="I12:J12"/>
    <mergeCell ref="K12:L12"/>
    <mergeCell ref="M10:N10"/>
    <mergeCell ref="A11:B11"/>
    <mergeCell ref="C11:D11"/>
    <mergeCell ref="E11:F11"/>
    <mergeCell ref="G11:H11"/>
    <mergeCell ref="I11:J11"/>
    <mergeCell ref="K11:L11"/>
    <mergeCell ref="M11:N11"/>
    <mergeCell ref="A10:B10"/>
    <mergeCell ref="C10:D10"/>
    <mergeCell ref="E10:F10"/>
    <mergeCell ref="G10:H10"/>
    <mergeCell ref="I10:J10"/>
    <mergeCell ref="K10:L10"/>
    <mergeCell ref="A9:B9"/>
    <mergeCell ref="C9:D9"/>
    <mergeCell ref="E9:F9"/>
    <mergeCell ref="G9:H9"/>
    <mergeCell ref="I9:J9"/>
    <mergeCell ref="K9:L9"/>
    <mergeCell ref="M9:N9"/>
    <mergeCell ref="A8:B8"/>
    <mergeCell ref="C8:D8"/>
    <mergeCell ref="E8:F8"/>
    <mergeCell ref="G8:H8"/>
    <mergeCell ref="I8:J8"/>
    <mergeCell ref="K8:L8"/>
    <mergeCell ref="A4:N4"/>
    <mergeCell ref="A6:B6"/>
    <mergeCell ref="C6:D6"/>
    <mergeCell ref="E6:F6"/>
    <mergeCell ref="G6:H6"/>
    <mergeCell ref="I6:J6"/>
    <mergeCell ref="K6:L6"/>
    <mergeCell ref="M6:N6"/>
    <mergeCell ref="M8:N8"/>
  </mergeCells>
  <conditionalFormatting sqref="B7 D7 F7 H7 J7 L7 N7 B13 D13 F13 H13 J13 L13 N13 B19 D19 F19 H19 J19 L19 N19 B25 D25 F25 H25 J25 L25 N25 B31 D31 F31 H31 J31 L31 N31 B37 D37">
    <cfRule type="expression" dxfId="6" priority="7">
      <formula>A7=""</formula>
    </cfRule>
  </conditionalFormatting>
  <conditionalFormatting sqref="A8:N8 A14:N14 A20:N20 A26:N26 A32:N32 A38:D38">
    <cfRule type="expression" dxfId="5" priority="6">
      <formula>A7=""</formula>
    </cfRule>
  </conditionalFormatting>
  <conditionalFormatting sqref="A9:N9 A21:N21 A27:N27 A33:N33 A39:D39 A15:B15">
    <cfRule type="expression" dxfId="4" priority="5">
      <formula>A7=""</formula>
    </cfRule>
  </conditionalFormatting>
  <conditionalFormatting sqref="A10:N10 A16:N16 A22:N22 A28:N28 A34:N34 A40:D40">
    <cfRule type="expression" dxfId="3" priority="4">
      <formula>A7=""</formula>
    </cfRule>
  </conditionalFormatting>
  <conditionalFormatting sqref="A11:N11 A17:N17 A23:N23 A29:N29 A35:N35 A41:D41">
    <cfRule type="expression" dxfId="2" priority="3">
      <formula>A7=""</formula>
    </cfRule>
  </conditionalFormatting>
  <conditionalFormatting sqref="A12:N12 A24:N24 A30:N30 A36:N36 A42:D42 M18:N18 A18:C18">
    <cfRule type="expression" dxfId="1" priority="2">
      <formula>A7=""</formula>
    </cfRule>
  </conditionalFormatting>
  <conditionalFormatting sqref="A7 C7 E7 G7 I7 K7 M7 A13 C13 E13 G13 I13 K13 M13 A19 C19 E19 G19 I19 K19 M19 A25 C25 E25 G25 I25 K25 M25 A31 C31 E31 G31 I31 K31 M31 A37 C37">
    <cfRule type="expression" dxfId="0" priority="8">
      <formula>A7=""</formula>
    </cfRule>
  </conditionalFormatting>
  <hyperlinks>
    <hyperlink ref="K39:N39" r:id="rId1" display="http://www.vertex42.com/calendars/" xr:uid="{00000000-0004-0000-0300-000000000000}"/>
  </hyperlinks>
  <printOptions horizontalCentered="1"/>
  <pageMargins left="0.35" right="0.35" top="0.25" bottom="0.4" header="0.25" footer="0.25"/>
  <pageSetup orientation="landscape" r:id="rId2"/>
  <headerFooter alignWithMargins="0">
    <oddFooter>&amp;C&amp;8&amp;K01+049http://www.vertex42.com/calendars/monthly-calendar.html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54"/>
  <sheetViews>
    <sheetView showGridLines="0" topLeftCell="A2" zoomScale="120" zoomScaleNormal="120" workbookViewId="0">
      <selection activeCell="E11" sqref="E11:F12"/>
    </sheetView>
  </sheetViews>
  <sheetFormatPr defaultColWidth="9.140625" defaultRowHeight="12.75" x14ac:dyDescent="0.2"/>
  <cols>
    <col min="1" max="1" width="4.85546875" style="1" customWidth="1"/>
    <col min="2" max="2" width="13.7109375" style="1" customWidth="1"/>
    <col min="3" max="3" width="4.85546875" style="1" customWidth="1"/>
    <col min="4" max="4" width="13.7109375" style="1" customWidth="1"/>
    <col min="5" max="5" width="4.85546875" style="1" customWidth="1"/>
    <col min="6" max="6" width="13.7109375" style="1" customWidth="1"/>
    <col min="7" max="7" width="4.85546875" style="1" customWidth="1"/>
    <col min="8" max="8" width="13.7109375" style="1" customWidth="1"/>
    <col min="9" max="9" width="4.85546875" style="1" customWidth="1"/>
    <col min="10" max="10" width="13.7109375" style="1" customWidth="1"/>
    <col min="11" max="11" width="4.85546875" style="1" customWidth="1"/>
    <col min="12" max="12" width="13.7109375" style="1" customWidth="1"/>
    <col min="13" max="13" width="4.85546875" style="1" customWidth="1"/>
    <col min="14" max="14" width="13.7109375" style="1" customWidth="1"/>
    <col min="15" max="15" width="3.5703125" style="1" customWidth="1"/>
    <col min="16" max="16" width="25.7109375" style="1" customWidth="1"/>
    <col min="17" max="16384" width="9.140625" style="1"/>
  </cols>
  <sheetData>
    <row r="1" spans="1:14" s="3" customFormat="1" ht="59.25" x14ac:dyDescent="0.2">
      <c r="A1" s="187" t="str">
        <f>UPPER(TEXT(B2,"mmmm yyyy"))</f>
        <v>MAY 2018</v>
      </c>
      <c r="B1" s="187"/>
      <c r="C1" s="187"/>
      <c r="D1" s="187"/>
      <c r="E1" s="187"/>
      <c r="F1" s="187"/>
      <c r="G1" s="187"/>
      <c r="H1" s="187"/>
      <c r="I1" s="187"/>
      <c r="J1" s="187"/>
      <c r="K1" s="187"/>
      <c r="L1" s="187"/>
      <c r="M1" s="187"/>
      <c r="N1" s="187"/>
    </row>
    <row r="2" spans="1:14" s="2" customFormat="1" ht="1.5" customHeight="1" x14ac:dyDescent="0.2">
      <c r="A2" s="2" t="s">
        <v>4</v>
      </c>
      <c r="B2" s="21">
        <f>DATE(YEAR(Jan!B5),MONTH(Jan!B5)+4,1)</f>
        <v>43221</v>
      </c>
    </row>
    <row r="3" spans="1:14" s="3" customFormat="1" ht="18" customHeight="1" x14ac:dyDescent="0.2">
      <c r="A3" s="193">
        <f>A9</f>
        <v>43226</v>
      </c>
      <c r="B3" s="194"/>
      <c r="C3" s="195">
        <f>C9</f>
        <v>43227</v>
      </c>
      <c r="D3" s="194"/>
      <c r="E3" s="195">
        <f>E9</f>
        <v>43228</v>
      </c>
      <c r="F3" s="194"/>
      <c r="G3" s="195">
        <f>G9</f>
        <v>43229</v>
      </c>
      <c r="H3" s="194"/>
      <c r="I3" s="195">
        <f>I9</f>
        <v>43230</v>
      </c>
      <c r="J3" s="194"/>
      <c r="K3" s="195">
        <f>K9</f>
        <v>43231</v>
      </c>
      <c r="L3" s="194"/>
      <c r="M3" s="195">
        <f>M9</f>
        <v>43232</v>
      </c>
      <c r="N3" s="196"/>
    </row>
    <row r="4" spans="1:14" s="3" customFormat="1" ht="15.75" customHeight="1" x14ac:dyDescent="0.2">
      <c r="A4" s="72"/>
      <c r="B4" s="73"/>
      <c r="C4" s="20" t="str">
        <f>IF(A4="",IF(WEEKDAY($B$2,1)=MOD(startday,7)+1,$B$2,""),A4+1)</f>
        <v/>
      </c>
      <c r="D4" s="9"/>
      <c r="E4" s="20">
        <f>IF(C4="",IF(WEEKDAY($B$2,1)=MOD(startday+1,7)+1,$B$2,""),C4+1)</f>
        <v>43221</v>
      </c>
      <c r="F4" s="9"/>
      <c r="G4" s="20">
        <f>IF(E4="",IF(WEEKDAY($B$2,1)=MOD(startday+2,7)+1,$B$2,""),E4+1)</f>
        <v>43222</v>
      </c>
      <c r="H4" s="9"/>
      <c r="I4" s="20">
        <f>IF(G4="",IF(WEEKDAY($B$2,1)=MOD(startday+3,7)+1,$B$2,""),G4+1)</f>
        <v>43223</v>
      </c>
      <c r="J4" s="9"/>
      <c r="K4" s="20">
        <f>IF(I4="",IF(WEEKDAY($B$2,1)=MOD(startday+4,7)+1,$B$2,""),I4+1)</f>
        <v>43224</v>
      </c>
      <c r="L4" s="9"/>
      <c r="M4" s="70">
        <f>IF(K4="",IF(WEEKDAY($B$2,1)=MOD(startday+5,7)+1,$B$2,""),K4+1)</f>
        <v>43225</v>
      </c>
      <c r="N4" s="88"/>
    </row>
    <row r="5" spans="1:14" s="3" customFormat="1" ht="16.5" customHeight="1" x14ac:dyDescent="0.2">
      <c r="A5" s="89"/>
      <c r="B5" s="90"/>
      <c r="C5" s="185"/>
      <c r="D5" s="186"/>
      <c r="E5" s="185"/>
      <c r="F5" s="186"/>
      <c r="G5" s="185"/>
      <c r="H5" s="186"/>
      <c r="I5" s="199" t="s">
        <v>57</v>
      </c>
      <c r="J5" s="200"/>
      <c r="K5" s="201" t="s">
        <v>54</v>
      </c>
      <c r="L5" s="202"/>
      <c r="M5" s="197"/>
      <c r="N5" s="198"/>
    </row>
    <row r="6" spans="1:14" s="3" customFormat="1" ht="18.75" customHeight="1" x14ac:dyDescent="0.2">
      <c r="A6" s="92"/>
      <c r="B6" s="91"/>
      <c r="C6" s="52"/>
      <c r="D6" s="50"/>
      <c r="E6" s="52"/>
      <c r="F6" s="50"/>
      <c r="G6" s="52"/>
      <c r="H6" s="50"/>
      <c r="I6" s="199"/>
      <c r="J6" s="200"/>
      <c r="K6" s="201"/>
      <c r="L6" s="202"/>
      <c r="M6" s="197"/>
      <c r="N6" s="198"/>
    </row>
    <row r="7" spans="1:14" s="3" customFormat="1" ht="20.25" customHeight="1" x14ac:dyDescent="0.2">
      <c r="A7" s="92"/>
      <c r="B7" s="91"/>
      <c r="C7" s="185"/>
      <c r="D7" s="186"/>
      <c r="E7" s="185"/>
      <c r="F7" s="186"/>
      <c r="G7" s="185"/>
      <c r="H7" s="186"/>
      <c r="I7" s="199"/>
      <c r="J7" s="200"/>
      <c r="K7" s="201"/>
      <c r="L7" s="202"/>
      <c r="M7" s="197"/>
      <c r="N7" s="198"/>
    </row>
    <row r="8" spans="1:14" s="3" customFormat="1" ht="13.5" customHeight="1" x14ac:dyDescent="0.2">
      <c r="A8" s="109"/>
      <c r="B8" s="110"/>
      <c r="C8" s="185"/>
      <c r="D8" s="186"/>
      <c r="E8" s="185"/>
      <c r="F8" s="186"/>
      <c r="G8" s="185"/>
      <c r="H8" s="186"/>
      <c r="I8" s="185"/>
      <c r="J8" s="186"/>
      <c r="K8" s="185"/>
      <c r="L8" s="186"/>
      <c r="M8" s="197"/>
      <c r="N8" s="198"/>
    </row>
    <row r="9" spans="1:14" s="3" customFormat="1" ht="15.75" customHeight="1" x14ac:dyDescent="0.2">
      <c r="A9" s="84">
        <f>IF(M4="","",IF(MONTH(M4+1)&lt;&gt;MONTH(M4),"",M4+1))</f>
        <v>43226</v>
      </c>
      <c r="B9" s="85"/>
      <c r="C9" s="20">
        <f>IF(A9="","",IF(MONTH(A9+1)&lt;&gt;MONTH(A9),"",A9+1))</f>
        <v>43227</v>
      </c>
      <c r="D9" s="9"/>
      <c r="E9" s="20">
        <f>IF(C9="","",IF(MONTH(C9+1)&lt;&gt;MONTH(C9),"",C9+1))</f>
        <v>43228</v>
      </c>
      <c r="F9" s="9"/>
      <c r="G9" s="20">
        <f>IF(E9="","",IF(MONTH(E9+1)&lt;&gt;MONTH(E9),"",E9+1))</f>
        <v>43229</v>
      </c>
      <c r="H9" s="9"/>
      <c r="I9" s="20">
        <f>IF(G9="","",IF(MONTH(G9+1)&lt;&gt;MONTH(G9),"",G9+1))</f>
        <v>43230</v>
      </c>
      <c r="J9" s="9"/>
      <c r="K9" s="20">
        <f>IF(I9="","",IF(MONTH(I9+1)&lt;&gt;MONTH(I9),"",I9+1))</f>
        <v>43231</v>
      </c>
      <c r="L9" s="9"/>
      <c r="M9" s="70">
        <f>IF(K9="","",IF(MONTH(K9+1)&lt;&gt;MONTH(K9),"",K9+1))</f>
        <v>43232</v>
      </c>
      <c r="N9" s="88"/>
    </row>
    <row r="10" spans="1:14" s="3" customFormat="1" ht="5.25" customHeight="1" x14ac:dyDescent="0.2">
      <c r="A10" s="206"/>
      <c r="B10" s="207"/>
      <c r="C10" s="185"/>
      <c r="D10" s="186"/>
      <c r="E10" s="185"/>
      <c r="F10" s="186"/>
      <c r="G10" s="185"/>
      <c r="H10" s="186"/>
      <c r="I10" s="185"/>
      <c r="J10" s="186"/>
      <c r="K10" s="185"/>
      <c r="L10" s="186"/>
      <c r="M10" s="197"/>
      <c r="N10" s="198"/>
    </row>
    <row r="11" spans="1:14" s="3" customFormat="1" ht="52.5" customHeight="1" x14ac:dyDescent="0.2">
      <c r="A11" s="206"/>
      <c r="B11" s="207"/>
      <c r="C11" s="208"/>
      <c r="D11" s="209"/>
      <c r="E11" s="203" t="s">
        <v>45</v>
      </c>
      <c r="F11" s="204"/>
      <c r="G11" s="205" t="s">
        <v>46</v>
      </c>
      <c r="H11" s="204"/>
      <c r="I11" s="52"/>
      <c r="J11" s="50"/>
      <c r="K11" s="52"/>
      <c r="L11" s="52"/>
      <c r="M11" s="197"/>
      <c r="N11" s="198"/>
    </row>
    <row r="12" spans="1:14" s="3" customFormat="1" ht="13.5" customHeight="1" x14ac:dyDescent="0.2">
      <c r="A12" s="206"/>
      <c r="B12" s="207"/>
      <c r="C12" s="185"/>
      <c r="D12" s="186"/>
      <c r="E12" s="203"/>
      <c r="F12" s="204"/>
      <c r="G12" s="205"/>
      <c r="H12" s="204"/>
      <c r="I12" s="213"/>
      <c r="J12" s="186"/>
      <c r="K12" s="185"/>
      <c r="L12" s="186"/>
      <c r="M12" s="197"/>
      <c r="N12" s="198"/>
    </row>
    <row r="13" spans="1:14" s="3" customFormat="1" ht="13.5" customHeight="1" x14ac:dyDescent="0.2">
      <c r="A13" s="206"/>
      <c r="B13" s="207"/>
      <c r="C13" s="185"/>
      <c r="D13" s="186"/>
      <c r="E13" s="185"/>
      <c r="F13" s="186"/>
      <c r="G13" s="116"/>
      <c r="H13" s="117"/>
      <c r="I13" s="185"/>
      <c r="J13" s="186"/>
      <c r="K13" s="185"/>
      <c r="L13" s="186"/>
      <c r="M13" s="197"/>
      <c r="N13" s="198"/>
    </row>
    <row r="14" spans="1:14" s="3" customFormat="1" ht="15.75" customHeight="1" x14ac:dyDescent="0.2">
      <c r="A14" s="84">
        <f>IF(M9="","",IF(MONTH(M9+1)&lt;&gt;MONTH(M9),"",M9+1))</f>
        <v>43233</v>
      </c>
      <c r="B14" s="85"/>
      <c r="C14" s="20">
        <f>IF(A14="","",IF(MONTH(A14+1)&lt;&gt;MONTH(A14),"",A14+1))</f>
        <v>43234</v>
      </c>
      <c r="D14" s="9"/>
      <c r="E14" s="20">
        <f>IF(C14="","",IF(MONTH(C14+1)&lt;&gt;MONTH(C14),"",C14+1))</f>
        <v>43235</v>
      </c>
      <c r="F14" s="9"/>
      <c r="G14" s="20">
        <f>IF(E14="","",IF(MONTH(E14+1)&lt;&gt;MONTH(E14),"",E14+1))</f>
        <v>43236</v>
      </c>
      <c r="H14" s="9"/>
      <c r="I14" s="20">
        <f>IF(G14="","",IF(MONTH(G14+1)&lt;&gt;MONTH(G14),"",G14+1))</f>
        <v>43237</v>
      </c>
      <c r="J14" s="9"/>
      <c r="K14" s="20">
        <f>IF(I14="","",IF(MONTH(I14+1)&lt;&gt;MONTH(I14),"",I14+1))</f>
        <v>43238</v>
      </c>
      <c r="L14" s="9"/>
      <c r="M14" s="70">
        <f>IF(K14="","",IF(MONTH(K14+1)&lt;&gt;MONTH(K14),"",K14+1))</f>
        <v>43239</v>
      </c>
      <c r="N14" s="88"/>
    </row>
    <row r="15" spans="1:14" s="3" customFormat="1" ht="60.75" customHeight="1" x14ac:dyDescent="0.2">
      <c r="A15" s="206"/>
      <c r="B15" s="207"/>
      <c r="C15" s="210" t="s">
        <v>47</v>
      </c>
      <c r="D15" s="211"/>
      <c r="E15" s="211"/>
      <c r="F15" s="211"/>
      <c r="G15" s="211"/>
      <c r="H15" s="211"/>
      <c r="I15" s="211"/>
      <c r="J15" s="211"/>
      <c r="K15" s="211"/>
      <c r="L15" s="212"/>
      <c r="M15" s="197"/>
      <c r="N15" s="198"/>
    </row>
    <row r="16" spans="1:14" s="3" customFormat="1" ht="13.5" customHeight="1" x14ac:dyDescent="0.2">
      <c r="A16" s="206"/>
      <c r="B16" s="207"/>
      <c r="C16" s="112"/>
      <c r="D16" s="113"/>
      <c r="E16" s="213"/>
      <c r="F16" s="186"/>
      <c r="G16" s="185"/>
      <c r="H16" s="186"/>
      <c r="I16" s="185"/>
      <c r="J16" s="186"/>
      <c r="K16" s="185"/>
      <c r="L16" s="186"/>
      <c r="M16" s="197"/>
      <c r="N16" s="198"/>
    </row>
    <row r="17" spans="1:14" s="3" customFormat="1" ht="13.5" customHeight="1" x14ac:dyDescent="0.2">
      <c r="A17" s="206"/>
      <c r="B17" s="207"/>
      <c r="C17" s="112"/>
      <c r="D17" s="113"/>
      <c r="E17" s="213"/>
      <c r="F17" s="186"/>
      <c r="G17" s="185"/>
      <c r="H17" s="186"/>
      <c r="I17" s="185"/>
      <c r="J17" s="186"/>
      <c r="K17" s="185"/>
      <c r="L17" s="186"/>
      <c r="M17" s="197"/>
      <c r="N17" s="198"/>
    </row>
    <row r="18" spans="1:14" s="3" customFormat="1" ht="15.75" customHeight="1" x14ac:dyDescent="0.2">
      <c r="A18" s="84">
        <f>IF(M14="","",IF(MONTH(M14+1)&lt;&gt;MONTH(M14),"",M14+1))</f>
        <v>43240</v>
      </c>
      <c r="B18" s="85"/>
      <c r="C18" s="20">
        <f>IF(A18="","",IF(MONTH(A18+1)&lt;&gt;MONTH(A18),"",A18+1))</f>
        <v>43241</v>
      </c>
      <c r="D18" s="9"/>
      <c r="E18" s="20">
        <f>IF(C18="","",IF(MONTH(C18+1)&lt;&gt;MONTH(C18),"",C18+1))</f>
        <v>43242</v>
      </c>
      <c r="F18" s="9"/>
      <c r="G18" s="20">
        <f>IF(E18="","",IF(MONTH(E18+1)&lt;&gt;MONTH(E18),"",E18+1))</f>
        <v>43243</v>
      </c>
      <c r="H18" s="9"/>
      <c r="I18" s="20">
        <f>IF(G18="","",IF(MONTH(G18+1)&lt;&gt;MONTH(G18),"",G18+1))</f>
        <v>43244</v>
      </c>
      <c r="J18" s="9"/>
      <c r="K18" s="20">
        <f>IF(I18="","",IF(MONTH(I18+1)&lt;&gt;MONTH(I18),"",I18+1))</f>
        <v>43245</v>
      </c>
      <c r="L18" s="9"/>
      <c r="M18" s="70">
        <f>IF(K18="","",IF(MONTH(K18+1)&lt;&gt;MONTH(K18),"",K18+1))</f>
        <v>43246</v>
      </c>
      <c r="N18" s="88"/>
    </row>
    <row r="19" spans="1:14" s="3" customFormat="1" ht="90" customHeight="1" x14ac:dyDescent="0.2">
      <c r="A19" s="206"/>
      <c r="B19" s="207"/>
      <c r="C19" s="185"/>
      <c r="D19" s="186"/>
      <c r="E19" s="208"/>
      <c r="F19" s="209"/>
      <c r="G19" s="216"/>
      <c r="H19" s="217"/>
      <c r="I19" s="185"/>
      <c r="J19" s="186"/>
      <c r="K19" s="218"/>
      <c r="L19" s="219"/>
      <c r="M19" s="197"/>
      <c r="N19" s="198"/>
    </row>
    <row r="20" spans="1:14" s="4" customFormat="1" ht="13.5" customHeight="1" x14ac:dyDescent="0.2">
      <c r="A20" s="220"/>
      <c r="B20" s="221"/>
      <c r="C20" s="188"/>
      <c r="D20" s="189"/>
      <c r="E20" s="188"/>
      <c r="F20" s="189"/>
      <c r="G20" s="188"/>
      <c r="H20" s="189"/>
      <c r="I20" s="188"/>
      <c r="J20" s="189"/>
      <c r="K20" s="188"/>
      <c r="L20" s="189"/>
      <c r="M20" s="214"/>
      <c r="N20" s="215"/>
    </row>
    <row r="21" spans="1:14" s="3" customFormat="1" ht="15.75" x14ac:dyDescent="0.2">
      <c r="A21" s="84">
        <f>IF(M18="","",IF(MONTH(M18+1)&lt;&gt;MONTH(M18),"",M18+1))</f>
        <v>43247</v>
      </c>
      <c r="B21" s="85"/>
      <c r="C21" s="70">
        <f>IF(A21="","",IF(MONTH(A21+1)&lt;&gt;MONTH(A21),"",A21+1))</f>
        <v>43248</v>
      </c>
      <c r="D21" s="71"/>
      <c r="E21" s="20">
        <f>IF(C21="","",IF(MONTH(C21+1)&lt;&gt;MONTH(C21),"",C21+1))</f>
        <v>43249</v>
      </c>
      <c r="F21" s="9"/>
      <c r="G21" s="20">
        <f>IF(E21="","",IF(MONTH(E21+1)&lt;&gt;MONTH(E21),"",E21+1))</f>
        <v>43250</v>
      </c>
      <c r="H21" s="9"/>
      <c r="I21" s="74">
        <f>IF(G21="","",IF(MONTH(G21+1)&lt;&gt;MONTH(G21),"",G21+1))</f>
        <v>43251</v>
      </c>
      <c r="J21" s="100"/>
      <c r="K21" s="94" t="str">
        <f>IF(I21="","",IF(MONTH(I21+1)&lt;&gt;MONTH(I21),"",I21+1))</f>
        <v/>
      </c>
      <c r="L21" s="100"/>
      <c r="M21" s="94" t="str">
        <f>IF(K21="","",IF(MONTH(K21+1)&lt;&gt;MONTH(K21),"",K21+1))</f>
        <v/>
      </c>
      <c r="N21" s="83"/>
    </row>
    <row r="22" spans="1:14" s="3" customFormat="1" ht="13.5" customHeight="1" x14ac:dyDescent="0.2">
      <c r="A22" s="206"/>
      <c r="B22" s="207"/>
      <c r="C22" s="197"/>
      <c r="D22" s="207"/>
      <c r="E22" s="185"/>
      <c r="F22" s="186"/>
      <c r="G22" s="185"/>
      <c r="H22" s="186"/>
      <c r="I22" s="222"/>
      <c r="J22" s="223"/>
      <c r="K22" s="223"/>
      <c r="L22" s="223"/>
      <c r="M22" s="223"/>
      <c r="N22" s="224"/>
    </row>
    <row r="23" spans="1:14" s="3" customFormat="1" ht="13.5" customHeight="1" x14ac:dyDescent="0.2">
      <c r="A23" s="206"/>
      <c r="B23" s="207"/>
      <c r="C23" s="236" t="s">
        <v>20</v>
      </c>
      <c r="D23" s="237"/>
      <c r="E23" s="185"/>
      <c r="F23" s="186"/>
      <c r="G23" s="185"/>
      <c r="H23" s="186"/>
      <c r="I23" s="222"/>
      <c r="J23" s="223"/>
      <c r="K23" s="223"/>
      <c r="L23" s="223"/>
      <c r="M23" s="223"/>
      <c r="N23" s="224"/>
    </row>
    <row r="24" spans="1:14" s="3" customFormat="1" ht="13.5" customHeight="1" x14ac:dyDescent="0.2">
      <c r="A24" s="206"/>
      <c r="B24" s="207"/>
      <c r="C24" s="236"/>
      <c r="D24" s="237"/>
      <c r="E24" s="185"/>
      <c r="F24" s="186"/>
      <c r="G24" s="185"/>
      <c r="H24" s="186"/>
      <c r="I24" s="222"/>
      <c r="J24" s="223"/>
      <c r="K24" s="223"/>
      <c r="L24" s="223"/>
      <c r="M24" s="223"/>
      <c r="N24" s="224"/>
    </row>
    <row r="25" spans="1:14" s="3" customFormat="1" ht="13.5" customHeight="1" x14ac:dyDescent="0.2">
      <c r="A25" s="206"/>
      <c r="B25" s="207"/>
      <c r="C25" s="234"/>
      <c r="D25" s="235"/>
      <c r="E25" s="185"/>
      <c r="F25" s="186"/>
      <c r="G25" s="185"/>
      <c r="H25" s="186"/>
      <c r="I25" s="222"/>
      <c r="J25" s="223"/>
      <c r="K25" s="223"/>
      <c r="L25" s="223"/>
      <c r="M25" s="223"/>
      <c r="N25" s="224"/>
    </row>
    <row r="26" spans="1:14" s="4" customFormat="1" ht="13.5" customHeight="1" x14ac:dyDescent="0.2">
      <c r="A26" s="227"/>
      <c r="B26" s="228"/>
      <c r="C26" s="229"/>
      <c r="D26" s="230"/>
      <c r="E26" s="231"/>
      <c r="F26" s="232"/>
      <c r="G26" s="231"/>
      <c r="H26" s="232"/>
      <c r="I26" s="233"/>
      <c r="J26" s="225"/>
      <c r="K26" s="225"/>
      <c r="L26" s="225"/>
      <c r="M26" s="225"/>
      <c r="N26" s="226"/>
    </row>
    <row r="27" spans="1:14" x14ac:dyDescent="0.2">
      <c r="M27" s="5"/>
    </row>
    <row r="29" spans="1:14" s="2" customFormat="1" ht="11.25" x14ac:dyDescent="0.2"/>
    <row r="30" spans="1:14" s="2" customFormat="1" ht="10.5" customHeight="1" x14ac:dyDescent="0.2"/>
    <row r="31" spans="1:14" s="2" customFormat="1" ht="10.5" customHeight="1" x14ac:dyDescent="0.2"/>
    <row r="32" spans="1:14" s="2" customFormat="1" ht="10.5" customHeight="1" x14ac:dyDescent="0.2"/>
    <row r="33" s="2" customFormat="1" ht="10.5" customHeight="1" x14ac:dyDescent="0.2"/>
    <row r="34" s="2" customFormat="1" ht="10.5" customHeight="1" x14ac:dyDescent="0.2"/>
    <row r="35" s="2" customFormat="1" ht="10.5" customHeight="1" x14ac:dyDescent="0.2"/>
    <row r="36" s="2" customFormat="1" ht="10.5" customHeight="1" x14ac:dyDescent="0.2"/>
    <row r="37" s="2" customFormat="1" ht="10.5" customHeight="1" x14ac:dyDescent="0.2"/>
    <row r="38" s="2" customFormat="1" ht="11.25" x14ac:dyDescent="0.2"/>
    <row r="39" s="2" customFormat="1" ht="10.5" customHeight="1" x14ac:dyDescent="0.2"/>
    <row r="40" s="2" customFormat="1" ht="10.5" customHeight="1" x14ac:dyDescent="0.2"/>
    <row r="41" s="2" customFormat="1" ht="10.5" customHeight="1" x14ac:dyDescent="0.2"/>
    <row r="42" s="2" customFormat="1" ht="10.5" customHeight="1" x14ac:dyDescent="0.2"/>
    <row r="43" s="2" customFormat="1" ht="10.5" customHeight="1" x14ac:dyDescent="0.2"/>
    <row r="44" s="2" customFormat="1" ht="10.5" customHeight="1" x14ac:dyDescent="0.2"/>
    <row r="45" s="2" customFormat="1" ht="10.5" customHeight="1" x14ac:dyDescent="0.2"/>
    <row r="46" s="2" customFormat="1" ht="10.5" customHeight="1" x14ac:dyDescent="0.2"/>
    <row r="47" s="2" customFormat="1" ht="11.25" x14ac:dyDescent="0.2"/>
    <row r="48" s="2" customFormat="1" ht="10.5" customHeight="1" x14ac:dyDescent="0.2"/>
    <row r="49" s="2" customFormat="1" ht="10.5" customHeight="1" x14ac:dyDescent="0.2"/>
    <row r="50" s="2" customFormat="1" ht="10.5" customHeight="1" x14ac:dyDescent="0.2"/>
    <row r="51" s="2" customFormat="1" ht="10.5" customHeight="1" x14ac:dyDescent="0.2"/>
    <row r="52" s="2" customFormat="1" ht="10.5" customHeight="1" x14ac:dyDescent="0.2"/>
    <row r="53" s="2" customFormat="1" ht="10.5" customHeight="1" x14ac:dyDescent="0.2"/>
    <row r="54" s="2" customFormat="1" ht="10.5" customHeight="1" x14ac:dyDescent="0.2"/>
  </sheetData>
  <mergeCells count="111">
    <mergeCell ref="K20:L20"/>
    <mergeCell ref="M26:N26"/>
    <mergeCell ref="A26:B26"/>
    <mergeCell ref="C26:D26"/>
    <mergeCell ref="E26:F26"/>
    <mergeCell ref="G26:H26"/>
    <mergeCell ref="I26:J26"/>
    <mergeCell ref="K26:L26"/>
    <mergeCell ref="M24:N24"/>
    <mergeCell ref="A25:B25"/>
    <mergeCell ref="C25:D25"/>
    <mergeCell ref="E25:F25"/>
    <mergeCell ref="G25:H25"/>
    <mergeCell ref="I25:J25"/>
    <mergeCell ref="K25:L25"/>
    <mergeCell ref="M25:N25"/>
    <mergeCell ref="A24:B24"/>
    <mergeCell ref="E24:F24"/>
    <mergeCell ref="G24:H24"/>
    <mergeCell ref="I24:J24"/>
    <mergeCell ref="K24:L24"/>
    <mergeCell ref="C23:D24"/>
    <mergeCell ref="A23:B23"/>
    <mergeCell ref="E23:F23"/>
    <mergeCell ref="G23:H23"/>
    <mergeCell ref="I23:J23"/>
    <mergeCell ref="K23:L23"/>
    <mergeCell ref="M23:N23"/>
    <mergeCell ref="A22:B22"/>
    <mergeCell ref="C22:D22"/>
    <mergeCell ref="E22:F22"/>
    <mergeCell ref="G22:H22"/>
    <mergeCell ref="I22:J22"/>
    <mergeCell ref="K22:L22"/>
    <mergeCell ref="M22:N22"/>
    <mergeCell ref="M20:N20"/>
    <mergeCell ref="M19:N19"/>
    <mergeCell ref="A19:B19"/>
    <mergeCell ref="C19:D19"/>
    <mergeCell ref="E19:F19"/>
    <mergeCell ref="G19:H19"/>
    <mergeCell ref="I19:J19"/>
    <mergeCell ref="K19:L19"/>
    <mergeCell ref="A16:B16"/>
    <mergeCell ref="E16:F16"/>
    <mergeCell ref="G16:H16"/>
    <mergeCell ref="I16:J16"/>
    <mergeCell ref="K16:L16"/>
    <mergeCell ref="A17:B17"/>
    <mergeCell ref="E17:F17"/>
    <mergeCell ref="G17:H17"/>
    <mergeCell ref="I17:J17"/>
    <mergeCell ref="K17:L17"/>
    <mergeCell ref="M17:N17"/>
    <mergeCell ref="A20:B20"/>
    <mergeCell ref="C20:D20"/>
    <mergeCell ref="E20:F20"/>
    <mergeCell ref="G20:H20"/>
    <mergeCell ref="I20:J20"/>
    <mergeCell ref="A11:B11"/>
    <mergeCell ref="M13:N13"/>
    <mergeCell ref="C11:D11"/>
    <mergeCell ref="A15:B15"/>
    <mergeCell ref="M15:N15"/>
    <mergeCell ref="C15:L15"/>
    <mergeCell ref="M16:N16"/>
    <mergeCell ref="A10:B10"/>
    <mergeCell ref="C10:D10"/>
    <mergeCell ref="E10:F10"/>
    <mergeCell ref="G10:H10"/>
    <mergeCell ref="I10:J10"/>
    <mergeCell ref="K10:L10"/>
    <mergeCell ref="M10:N10"/>
    <mergeCell ref="M11:N11"/>
    <mergeCell ref="A13:B13"/>
    <mergeCell ref="C13:D13"/>
    <mergeCell ref="E13:F13"/>
    <mergeCell ref="I13:J13"/>
    <mergeCell ref="K13:L13"/>
    <mergeCell ref="A12:B12"/>
    <mergeCell ref="C12:D12"/>
    <mergeCell ref="I12:J12"/>
    <mergeCell ref="K12:L12"/>
    <mergeCell ref="E11:F12"/>
    <mergeCell ref="G11:H12"/>
    <mergeCell ref="C8:D8"/>
    <mergeCell ref="E8:F8"/>
    <mergeCell ref="G8:H8"/>
    <mergeCell ref="I8:J8"/>
    <mergeCell ref="K8:L8"/>
    <mergeCell ref="M8:N8"/>
    <mergeCell ref="M12:N12"/>
    <mergeCell ref="C7:D7"/>
    <mergeCell ref="E7:F7"/>
    <mergeCell ref="G7:H7"/>
    <mergeCell ref="A1:N1"/>
    <mergeCell ref="A3:B3"/>
    <mergeCell ref="C3:D3"/>
    <mergeCell ref="E3:F3"/>
    <mergeCell ref="G3:H3"/>
    <mergeCell ref="I3:J3"/>
    <mergeCell ref="K3:L3"/>
    <mergeCell ref="M3:N3"/>
    <mergeCell ref="M5:N5"/>
    <mergeCell ref="C5:D5"/>
    <mergeCell ref="E5:F5"/>
    <mergeCell ref="G5:H5"/>
    <mergeCell ref="I5:J7"/>
    <mergeCell ref="K5:L7"/>
    <mergeCell ref="M6:N6"/>
    <mergeCell ref="M7:N7"/>
  </mergeCells>
  <printOptions horizontalCentered="1"/>
  <pageMargins left="0.35" right="0.35" top="0.25" bottom="0.4" header="0.25" footer="0.2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63"/>
  <sheetViews>
    <sheetView showGridLines="0" tabSelected="1" topLeftCell="A4" zoomScale="80" zoomScaleNormal="80" workbookViewId="0">
      <selection activeCell="C13" sqref="C13:D14"/>
    </sheetView>
  </sheetViews>
  <sheetFormatPr defaultColWidth="9.140625" defaultRowHeight="12.75" x14ac:dyDescent="0.2"/>
  <cols>
    <col min="1" max="1" width="4.85546875" style="1" customWidth="1"/>
    <col min="2" max="2" width="8" style="1" customWidth="1"/>
    <col min="3" max="3" width="4.85546875" style="1" customWidth="1"/>
    <col min="4" max="4" width="34.7109375" style="1" customWidth="1"/>
    <col min="5" max="5" width="4.85546875" style="1" customWidth="1"/>
    <col min="6" max="6" width="38.140625" style="1" customWidth="1"/>
    <col min="7" max="7" width="4.85546875" style="1" customWidth="1"/>
    <col min="8" max="8" width="38.140625" style="1" customWidth="1"/>
    <col min="9" max="9" width="4.85546875" style="1" customWidth="1"/>
    <col min="10" max="10" width="36.5703125" style="1" customWidth="1"/>
    <col min="11" max="11" width="4.85546875" style="1" customWidth="1"/>
    <col min="12" max="12" width="49.140625" style="1" customWidth="1"/>
    <col min="13" max="13" width="4.85546875" style="1" customWidth="1"/>
    <col min="14" max="14" width="8.140625" style="1" customWidth="1"/>
    <col min="15" max="15" width="3.5703125" style="1" customWidth="1"/>
    <col min="16" max="16" width="25.7109375" style="1" customWidth="1"/>
    <col min="17" max="16384" width="9.140625" style="1"/>
  </cols>
  <sheetData>
    <row r="1" spans="1:14" hidden="1" x14ac:dyDescent="0.2">
      <c r="A1" s="7"/>
      <c r="B1" s="7"/>
      <c r="C1" s="7"/>
      <c r="D1" s="7"/>
      <c r="E1" s="7"/>
      <c r="F1" s="7"/>
      <c r="G1" s="7"/>
      <c r="H1" s="7"/>
      <c r="I1" s="7"/>
      <c r="J1" s="7"/>
      <c r="K1" s="7"/>
      <c r="L1" s="7"/>
      <c r="M1" s="7"/>
      <c r="N1" s="7"/>
    </row>
    <row r="2" spans="1:14" hidden="1" x14ac:dyDescent="0.2">
      <c r="A2" s="7"/>
      <c r="B2" s="7"/>
      <c r="C2" s="7"/>
      <c r="D2" s="7"/>
      <c r="E2" s="7"/>
      <c r="F2" s="7"/>
      <c r="G2" s="7"/>
      <c r="H2" s="7"/>
      <c r="I2" s="7"/>
      <c r="J2" s="7"/>
      <c r="K2" s="7"/>
      <c r="L2" s="7"/>
      <c r="M2" s="7"/>
      <c r="N2" s="7"/>
    </row>
    <row r="3" spans="1:14" hidden="1" x14ac:dyDescent="0.2">
      <c r="A3" s="7"/>
      <c r="B3" s="7"/>
      <c r="C3" s="7"/>
      <c r="D3" s="7"/>
      <c r="E3" s="7"/>
      <c r="F3" s="7"/>
      <c r="G3" s="7"/>
      <c r="H3" s="7"/>
      <c r="I3" s="7"/>
      <c r="J3" s="7"/>
      <c r="K3" s="7"/>
      <c r="L3" s="7"/>
      <c r="M3" s="7"/>
      <c r="N3" s="7"/>
    </row>
    <row r="4" spans="1:14" s="3" customFormat="1" ht="51.75" customHeight="1" x14ac:dyDescent="0.2">
      <c r="A4" s="187" t="str">
        <f>UPPER(TEXT(B5,"mmmm yyyy"))</f>
        <v>JUNE 2018</v>
      </c>
      <c r="B4" s="187"/>
      <c r="C4" s="187"/>
      <c r="D4" s="187"/>
      <c r="E4" s="187"/>
      <c r="F4" s="187"/>
      <c r="G4" s="187"/>
      <c r="H4" s="187"/>
      <c r="I4" s="187"/>
      <c r="J4" s="187"/>
      <c r="K4" s="187"/>
      <c r="L4" s="187"/>
      <c r="M4" s="187"/>
      <c r="N4" s="187"/>
    </row>
    <row r="5" spans="1:14" s="2" customFormat="1" ht="12" hidden="1" customHeight="1" x14ac:dyDescent="0.2">
      <c r="A5" s="2" t="s">
        <v>4</v>
      </c>
      <c r="B5" s="21">
        <f>DATE(YEAR(Jan!B5),MONTH(Jan!B5)+5,1)</f>
        <v>43252</v>
      </c>
    </row>
    <row r="6" spans="1:14" s="3" customFormat="1" ht="29.25" customHeight="1" x14ac:dyDescent="0.2">
      <c r="A6" s="193">
        <f>A12</f>
        <v>43254</v>
      </c>
      <c r="B6" s="194"/>
      <c r="C6" s="195">
        <f>C12</f>
        <v>43255</v>
      </c>
      <c r="D6" s="194"/>
      <c r="E6" s="195">
        <f>E12</f>
        <v>43256</v>
      </c>
      <c r="F6" s="194"/>
      <c r="G6" s="239">
        <f>G12</f>
        <v>43257</v>
      </c>
      <c r="H6" s="240"/>
      <c r="I6" s="195">
        <f>I12</f>
        <v>43258</v>
      </c>
      <c r="J6" s="194"/>
      <c r="K6" s="195">
        <f>K12</f>
        <v>43259</v>
      </c>
      <c r="L6" s="194"/>
      <c r="M6" s="195">
        <f>M12</f>
        <v>43260</v>
      </c>
      <c r="N6" s="196"/>
    </row>
    <row r="7" spans="1:14" s="3" customFormat="1" ht="29.25" customHeight="1" x14ac:dyDescent="0.2">
      <c r="A7" s="72" t="str">
        <f>IF(WEEKDAY($B$5,1)=startday,$B$5,"")</f>
        <v/>
      </c>
      <c r="B7" s="100"/>
      <c r="C7" s="94" t="str">
        <f>IF(A7="",IF(WEEKDAY($B$5,1)=MOD(startday,7)+1,$B$5,""),A7+1)</f>
        <v/>
      </c>
      <c r="D7" s="100"/>
      <c r="E7" s="94" t="str">
        <f>IF(C7="",IF(WEEKDAY($B$5,1)=MOD(startday+1,7)+1,$B$5,""),C7+1)</f>
        <v/>
      </c>
      <c r="F7" s="100"/>
      <c r="G7" s="128" t="str">
        <f>IF(E7="",IF(WEEKDAY($B$5,1)=MOD(startday+2,7)+1,$B$5,""),E7+1)</f>
        <v/>
      </c>
      <c r="H7" s="127"/>
      <c r="I7" s="94" t="str">
        <f>IF(G7="",IF(WEEKDAY($B$5,1)=MOD(startday+2,7)+1,$B$5,""),G7+1)</f>
        <v/>
      </c>
      <c r="J7" s="73"/>
      <c r="K7" s="20">
        <f>IF(I7="",IF(WEEKDAY($B$5,1)=MOD(startday+4,7)+1,$B$5,""),I7+1)</f>
        <v>43252</v>
      </c>
      <c r="M7" s="131">
        <f>IF(K7="",IF(WEEKDAY($B$5,1)=MOD(startday+5,7)+1,$B$5,""),K7+1)</f>
        <v>43253</v>
      </c>
      <c r="N7" s="132"/>
    </row>
    <row r="8" spans="1:14" s="3" customFormat="1" ht="21" customHeight="1" x14ac:dyDescent="0.2">
      <c r="A8" s="243"/>
      <c r="B8" s="244"/>
      <c r="C8" s="223"/>
      <c r="D8" s="223"/>
      <c r="E8" s="223"/>
      <c r="F8" s="223"/>
      <c r="G8" s="223"/>
      <c r="H8" s="223"/>
      <c r="I8" s="223"/>
      <c r="J8" s="245"/>
      <c r="K8" s="262" t="s">
        <v>95</v>
      </c>
      <c r="L8" s="263"/>
      <c r="M8" s="241"/>
      <c r="N8" s="242"/>
    </row>
    <row r="9" spans="1:14" s="3" customFormat="1" ht="14.25" customHeight="1" x14ac:dyDescent="0.2">
      <c r="A9" s="247"/>
      <c r="B9" s="248"/>
      <c r="C9" s="223"/>
      <c r="D9" s="223"/>
      <c r="E9" s="223"/>
      <c r="F9" s="223"/>
      <c r="G9" s="223"/>
      <c r="H9" s="223"/>
      <c r="I9" s="223"/>
      <c r="J9" s="245"/>
      <c r="K9" s="262"/>
      <c r="L9" s="263"/>
      <c r="M9" s="241"/>
      <c r="N9" s="242"/>
    </row>
    <row r="10" spans="1:14" s="3" customFormat="1" ht="21" customHeight="1" x14ac:dyDescent="0.2">
      <c r="A10" s="246"/>
      <c r="B10" s="223"/>
      <c r="C10" s="223"/>
      <c r="D10" s="223"/>
      <c r="E10" s="223"/>
      <c r="F10" s="223"/>
      <c r="G10" s="223"/>
      <c r="H10" s="223"/>
      <c r="I10" s="223"/>
      <c r="J10" s="245"/>
      <c r="K10" s="262"/>
      <c r="L10" s="263"/>
      <c r="M10" s="241"/>
      <c r="N10" s="242"/>
    </row>
    <row r="11" spans="1:14" s="4" customFormat="1" ht="10.5" customHeight="1" x14ac:dyDescent="0.2">
      <c r="A11" s="251"/>
      <c r="B11" s="252"/>
      <c r="C11" s="252"/>
      <c r="D11" s="252"/>
      <c r="E11" s="252"/>
      <c r="F11" s="252"/>
      <c r="G11" s="225"/>
      <c r="H11" s="225"/>
      <c r="I11" s="252"/>
      <c r="J11" s="253"/>
      <c r="K11" s="156"/>
      <c r="L11" s="157"/>
      <c r="M11" s="260"/>
      <c r="N11" s="261"/>
    </row>
    <row r="12" spans="1:14" s="3" customFormat="1" ht="15.75" customHeight="1" x14ac:dyDescent="0.2">
      <c r="A12" s="129">
        <f>IF(M7="","",IF(MONTH(M7+1)&lt;&gt;MONTH(M7),"",M7+1))</f>
        <v>43254</v>
      </c>
      <c r="B12" s="130"/>
      <c r="C12" s="20">
        <f>IF(A12="","",IF(MONTH(A12+1)&lt;&gt;MONTH(A12),"",A12+1))</f>
        <v>43255</v>
      </c>
      <c r="D12" s="9"/>
      <c r="E12" s="20">
        <f>IF(C12="","",IF(MONTH(C12+1)&lt;&gt;MONTH(C12),"",C12+1))</f>
        <v>43256</v>
      </c>
      <c r="F12" s="9"/>
      <c r="G12" s="56">
        <f>IF(E12="","",IF(MONTH(E12+1)&lt;&gt;MONTH(E12),"",E12+1))</f>
        <v>43257</v>
      </c>
      <c r="H12" s="57"/>
      <c r="I12" s="20">
        <f>IF(G12="","",IF(MONTH(G12+1)&lt;&gt;MONTH(G12),"",G12+1))</f>
        <v>43258</v>
      </c>
      <c r="J12" s="9"/>
      <c r="K12" s="20">
        <f>IF(I12="","",IF(MONTH(I12+1)&lt;&gt;MONTH(I12),"",I12+1))</f>
        <v>43259</v>
      </c>
      <c r="L12" s="9"/>
      <c r="M12" s="131">
        <f>IF(K12="","",IF(MONTH(K12+1)&lt;&gt;MONTH(K12),"",K12+1))</f>
        <v>43260</v>
      </c>
      <c r="N12" s="132"/>
    </row>
    <row r="13" spans="1:14" s="3" customFormat="1" ht="50.25" customHeight="1" x14ac:dyDescent="0.2">
      <c r="A13" s="249"/>
      <c r="B13" s="250"/>
      <c r="C13" s="254"/>
      <c r="D13" s="255"/>
      <c r="E13" s="256"/>
      <c r="F13" s="257"/>
      <c r="G13" s="256" t="s">
        <v>56</v>
      </c>
      <c r="H13" s="257"/>
      <c r="I13" s="208"/>
      <c r="J13" s="209"/>
      <c r="K13" s="258" t="s">
        <v>96</v>
      </c>
      <c r="L13" s="259"/>
      <c r="M13" s="241"/>
      <c r="N13" s="242"/>
    </row>
    <row r="14" spans="1:14" s="3" customFormat="1" ht="44.25" customHeight="1" x14ac:dyDescent="0.2">
      <c r="A14" s="249"/>
      <c r="B14" s="250"/>
      <c r="C14" s="254"/>
      <c r="D14" s="255"/>
      <c r="E14" s="256"/>
      <c r="F14" s="257"/>
      <c r="G14" s="256"/>
      <c r="H14" s="257"/>
      <c r="I14" s="264" t="s">
        <v>55</v>
      </c>
      <c r="J14" s="264"/>
      <c r="K14" s="265" t="s">
        <v>48</v>
      </c>
      <c r="L14" s="266"/>
      <c r="M14" s="241"/>
      <c r="N14" s="242"/>
    </row>
    <row r="15" spans="1:14" s="3" customFormat="1" ht="24" customHeight="1" x14ac:dyDescent="0.2">
      <c r="A15" s="249"/>
      <c r="B15" s="250"/>
      <c r="C15" s="185"/>
      <c r="D15" s="186"/>
      <c r="E15" s="114"/>
      <c r="F15" s="115"/>
      <c r="G15" s="185"/>
      <c r="H15" s="186"/>
      <c r="I15" s="185"/>
      <c r="J15" s="186"/>
      <c r="K15" s="258"/>
      <c r="L15" s="259"/>
      <c r="M15" s="241"/>
      <c r="N15" s="242"/>
    </row>
    <row r="16" spans="1:14" s="4" customFormat="1" ht="6.75" customHeight="1" x14ac:dyDescent="0.2">
      <c r="A16" s="267"/>
      <c r="B16" s="268"/>
      <c r="C16" s="188"/>
      <c r="D16" s="189"/>
      <c r="E16" s="188"/>
      <c r="F16" s="189"/>
      <c r="G16" s="188"/>
      <c r="H16" s="189"/>
      <c r="I16" s="188"/>
      <c r="J16" s="189"/>
      <c r="K16" s="185"/>
      <c r="L16" s="186"/>
      <c r="M16" s="260"/>
      <c r="N16" s="261"/>
    </row>
    <row r="17" spans="1:17" s="3" customFormat="1" ht="15.75" customHeight="1" x14ac:dyDescent="0.2">
      <c r="A17" s="129">
        <f>IF(M12="","",IF(MONTH(M12+1)&lt;&gt;MONTH(M12),"",M12+1))</f>
        <v>43261</v>
      </c>
      <c r="B17" s="130"/>
      <c r="C17" s="20">
        <f>IF(A17="","",IF(MONTH(A17+1)&lt;&gt;MONTH(A17),"",A17+1))</f>
        <v>43262</v>
      </c>
      <c r="D17" s="9"/>
      <c r="E17" s="20">
        <f>IF(C17="","",IF(MONTH(C17+1)&lt;&gt;MONTH(C17),"",C17+1))</f>
        <v>43263</v>
      </c>
      <c r="F17" s="9"/>
      <c r="G17" s="20">
        <f>IF(E17="","",IF(MONTH(E17+1)&lt;&gt;MONTH(E17),"",E17+1))</f>
        <v>43264</v>
      </c>
      <c r="H17" s="9"/>
      <c r="I17" s="20">
        <f>IF(G17="","",IF(MONTH(G17+1)&lt;&gt;MONTH(G17),"",G17+1))</f>
        <v>43265</v>
      </c>
      <c r="J17" s="54"/>
      <c r="K17" s="58">
        <f>IF(I17="","",IF(MONTH(I17+1)&lt;&gt;MONTH(I17),"",I17+1))</f>
        <v>43266</v>
      </c>
      <c r="L17" s="59"/>
      <c r="M17" s="133">
        <f>IF(K17="","",IF(MONTH(K17+1)&lt;&gt;MONTH(K17),"",K17+1))</f>
        <v>43267</v>
      </c>
      <c r="N17" s="132"/>
    </row>
    <row r="18" spans="1:17" s="3" customFormat="1" ht="6.75" customHeight="1" x14ac:dyDescent="0.2">
      <c r="A18" s="249"/>
      <c r="B18" s="250"/>
      <c r="C18" s="185"/>
      <c r="D18" s="186"/>
      <c r="E18" s="185"/>
      <c r="F18" s="186"/>
      <c r="G18" s="274"/>
      <c r="H18" s="275"/>
      <c r="I18" s="66"/>
      <c r="J18" s="66"/>
      <c r="K18" s="276"/>
      <c r="L18" s="277"/>
      <c r="M18" s="269"/>
      <c r="N18" s="242"/>
    </row>
    <row r="19" spans="1:17" s="3" customFormat="1" ht="54.75" customHeight="1" x14ac:dyDescent="0.2">
      <c r="A19" s="249"/>
      <c r="B19" s="250"/>
      <c r="C19" s="270" t="s">
        <v>102</v>
      </c>
      <c r="D19" s="271"/>
      <c r="E19" s="185"/>
      <c r="F19" s="186"/>
      <c r="G19" s="272"/>
      <c r="H19" s="273"/>
      <c r="I19" s="282"/>
      <c r="J19" s="283"/>
      <c r="K19" s="284" t="s">
        <v>25</v>
      </c>
      <c r="L19" s="285"/>
      <c r="M19" s="269"/>
      <c r="N19" s="242"/>
    </row>
    <row r="20" spans="1:17" s="4" customFormat="1" ht="6" customHeight="1" x14ac:dyDescent="0.2">
      <c r="A20" s="267"/>
      <c r="B20" s="268"/>
      <c r="C20" s="188"/>
      <c r="D20" s="189"/>
      <c r="E20" s="188"/>
      <c r="F20" s="189"/>
      <c r="G20" s="188"/>
      <c r="H20" s="189"/>
      <c r="I20" s="188"/>
      <c r="J20" s="279"/>
      <c r="K20" s="280"/>
      <c r="L20" s="281"/>
      <c r="M20" s="278"/>
      <c r="N20" s="261"/>
    </row>
    <row r="21" spans="1:17" s="3" customFormat="1" ht="15.75" customHeight="1" x14ac:dyDescent="0.2">
      <c r="A21" s="129">
        <f>IF(M17="","",IF(MONTH(M17+1)&lt;&gt;MONTH(M17),"",M17+1))</f>
        <v>43268</v>
      </c>
      <c r="B21" s="130"/>
      <c r="C21" s="20">
        <f>IF(A21="","",IF(MONTH(A21+1)&lt;&gt;MONTH(A21),"",A21+1))</f>
        <v>43269</v>
      </c>
      <c r="D21" s="9"/>
      <c r="E21" s="20">
        <f>IF(C21="","",IF(MONTH(C21+1)&lt;&gt;MONTH(C21),"",C21+1))</f>
        <v>43270</v>
      </c>
      <c r="F21" s="9"/>
      <c r="G21" s="20">
        <f>IF(E21="","",IF(MONTH(E21+1)&lt;&gt;MONTH(E21),"",E21+1))</f>
        <v>43271</v>
      </c>
      <c r="H21" s="9"/>
      <c r="I21" s="20">
        <f>IF(G21="","",IF(MONTH(G21+1)&lt;&gt;MONTH(G21),"",G21+1))</f>
        <v>43272</v>
      </c>
      <c r="J21" s="9"/>
      <c r="K21" s="56">
        <f>IF(I21="","",IF(MONTH(I21+1)&lt;&gt;MONTH(I21),"",I21+1))</f>
        <v>43273</v>
      </c>
      <c r="L21" s="57"/>
      <c r="M21" s="131">
        <f>IF(K21="","",IF(MONTH(K21+1)&lt;&gt;MONTH(K21),"",K21+1))</f>
        <v>43274</v>
      </c>
      <c r="N21" s="132"/>
    </row>
    <row r="22" spans="1:17" s="3" customFormat="1" ht="75.75" customHeight="1" x14ac:dyDescent="0.2">
      <c r="A22" s="249"/>
      <c r="B22" s="250"/>
      <c r="C22" s="287" t="s">
        <v>83</v>
      </c>
      <c r="D22" s="288"/>
      <c r="E22" s="185"/>
      <c r="F22" s="186"/>
      <c r="G22" s="265" t="s">
        <v>26</v>
      </c>
      <c r="H22" s="286"/>
      <c r="I22" s="272"/>
      <c r="J22" s="273"/>
      <c r="K22" s="289" t="s">
        <v>49</v>
      </c>
      <c r="L22" s="290"/>
      <c r="M22" s="241"/>
      <c r="N22" s="242"/>
    </row>
    <row r="23" spans="1:17" s="3" customFormat="1" ht="96" customHeight="1" x14ac:dyDescent="0.2">
      <c r="A23" s="249"/>
      <c r="B23" s="250"/>
      <c r="C23" s="185"/>
      <c r="D23" s="186"/>
      <c r="E23" s="185"/>
      <c r="F23" s="186"/>
      <c r="G23" s="185"/>
      <c r="H23" s="186"/>
      <c r="I23" s="185"/>
      <c r="J23" s="186"/>
      <c r="K23" s="265" t="s">
        <v>94</v>
      </c>
      <c r="L23" s="286"/>
      <c r="M23" s="241"/>
      <c r="N23" s="242"/>
    </row>
    <row r="24" spans="1:17" s="3" customFormat="1" ht="78.75" customHeight="1" x14ac:dyDescent="0.2">
      <c r="A24" s="249"/>
      <c r="B24" s="250"/>
      <c r="C24" s="185"/>
      <c r="D24" s="186"/>
      <c r="E24" s="185"/>
      <c r="F24" s="186"/>
      <c r="G24" s="185"/>
      <c r="H24" s="186"/>
      <c r="I24" s="185"/>
      <c r="J24" s="186"/>
      <c r="K24" s="265" t="s">
        <v>62</v>
      </c>
      <c r="L24" s="286"/>
      <c r="M24" s="241"/>
      <c r="N24" s="242"/>
    </row>
    <row r="25" spans="1:17" s="4" customFormat="1" ht="13.5" customHeight="1" x14ac:dyDescent="0.2">
      <c r="A25" s="267"/>
      <c r="B25" s="268"/>
      <c r="C25" s="188"/>
      <c r="D25" s="189"/>
      <c r="E25" s="188"/>
      <c r="F25" s="189"/>
      <c r="G25" s="188"/>
      <c r="H25" s="189"/>
      <c r="I25" s="188"/>
      <c r="J25" s="189"/>
      <c r="K25" s="188"/>
      <c r="L25" s="189"/>
      <c r="M25" s="260"/>
      <c r="N25" s="261"/>
    </row>
    <row r="26" spans="1:17" s="3" customFormat="1" ht="16.5" thickBot="1" x14ac:dyDescent="0.25">
      <c r="A26" s="129">
        <f>IF(M21="","",IF(MONTH(M21+1)&lt;&gt;MONTH(M21),"",M21+1))</f>
        <v>43275</v>
      </c>
      <c r="B26" s="130"/>
      <c r="C26" s="20">
        <f>IF(A26="","",IF(MONTH(A26+1)&lt;&gt;MONTH(A26),"",A26+1))</f>
        <v>43276</v>
      </c>
      <c r="D26" s="9"/>
      <c r="E26" s="20">
        <f>IF(C26="","",IF(MONTH(C26+1)&lt;&gt;MONTH(C26),"",C26+1))</f>
        <v>43277</v>
      </c>
      <c r="F26" s="9"/>
      <c r="G26" s="20">
        <f>IF(E26="","",IF(MONTH(E26+1)&lt;&gt;MONTH(E26),"",E26+1))</f>
        <v>43278</v>
      </c>
      <c r="H26" s="9"/>
      <c r="I26" s="20">
        <f>IF(G26="","",IF(MONTH(G26+1)&lt;&gt;MONTH(G26),"",G26+1))</f>
        <v>43279</v>
      </c>
      <c r="J26" s="9"/>
      <c r="K26" s="20">
        <f>IF(I26="","",IF(MONTH(I26+1)&lt;&gt;MONTH(I26),"",I26+1))</f>
        <v>43280</v>
      </c>
      <c r="L26" s="9"/>
      <c r="M26" s="131">
        <f>IF(K26="","",IF(MONTH(K26+1)&lt;&gt;MONTH(K26),"",K26+1))</f>
        <v>43281</v>
      </c>
      <c r="N26" s="132"/>
    </row>
    <row r="27" spans="1:17" s="3" customFormat="1" ht="45" customHeight="1" thickTop="1" x14ac:dyDescent="0.2">
      <c r="A27" s="249"/>
      <c r="B27" s="250"/>
      <c r="C27" s="185"/>
      <c r="D27" s="186"/>
      <c r="E27" s="185"/>
      <c r="F27" s="186"/>
      <c r="G27" s="293" t="s">
        <v>85</v>
      </c>
      <c r="H27" s="294"/>
      <c r="I27" s="299" t="s">
        <v>58</v>
      </c>
      <c r="J27" s="300"/>
      <c r="K27" s="295" t="s">
        <v>44</v>
      </c>
      <c r="L27" s="296"/>
      <c r="M27" s="269"/>
      <c r="N27" s="242"/>
    </row>
    <row r="28" spans="1:17" s="3" customFormat="1" ht="72" customHeight="1" thickBot="1" x14ac:dyDescent="0.25">
      <c r="A28" s="249"/>
      <c r="B28" s="250"/>
      <c r="C28" s="291" t="s">
        <v>97</v>
      </c>
      <c r="D28" s="292"/>
      <c r="E28" s="303" t="s">
        <v>38</v>
      </c>
      <c r="F28" s="292"/>
      <c r="G28" s="265" t="s">
        <v>41</v>
      </c>
      <c r="H28" s="238"/>
      <c r="I28" s="301"/>
      <c r="J28" s="302"/>
      <c r="K28" s="295"/>
      <c r="L28" s="296"/>
      <c r="M28" s="269"/>
      <c r="N28" s="242"/>
      <c r="P28" s="238"/>
      <c r="Q28" s="238"/>
    </row>
    <row r="29" spans="1:17" s="3" customFormat="1" ht="58.5" customHeight="1" thickTop="1" x14ac:dyDescent="0.2">
      <c r="A29" s="249"/>
      <c r="B29" s="250"/>
      <c r="C29" s="208"/>
      <c r="D29" s="209"/>
      <c r="E29" s="303"/>
      <c r="F29" s="292"/>
      <c r="G29" s="265" t="s">
        <v>42</v>
      </c>
      <c r="H29" s="286"/>
      <c r="I29" s="297" t="s">
        <v>84</v>
      </c>
      <c r="J29" s="298"/>
      <c r="K29" s="297" t="s">
        <v>86</v>
      </c>
      <c r="L29" s="298"/>
      <c r="M29" s="241"/>
      <c r="N29" s="242"/>
    </row>
    <row r="30" spans="1:17" s="3" customFormat="1" ht="38.25" customHeight="1" x14ac:dyDescent="0.2">
      <c r="A30" s="249"/>
      <c r="B30" s="250"/>
      <c r="C30" s="111"/>
      <c r="D30" s="111"/>
      <c r="E30" s="265"/>
      <c r="F30" s="286"/>
      <c r="G30" s="311" t="s">
        <v>60</v>
      </c>
      <c r="H30" s="312"/>
      <c r="I30" s="313" t="s">
        <v>50</v>
      </c>
      <c r="J30" s="314"/>
      <c r="K30" s="307" t="s">
        <v>51</v>
      </c>
      <c r="L30" s="308"/>
      <c r="M30" s="134"/>
      <c r="N30" s="135"/>
    </row>
    <row r="31" spans="1:17" s="4" customFormat="1" ht="6" customHeight="1" x14ac:dyDescent="0.2">
      <c r="A31" s="249"/>
      <c r="B31" s="250"/>
      <c r="C31" s="188"/>
      <c r="D31" s="189"/>
      <c r="E31" s="188"/>
      <c r="F31" s="189"/>
      <c r="G31" s="188"/>
      <c r="H31" s="189"/>
      <c r="I31" s="305"/>
      <c r="J31" s="306"/>
      <c r="K31" s="309"/>
      <c r="L31" s="310"/>
      <c r="M31" s="260"/>
      <c r="N31" s="261"/>
    </row>
    <row r="32" spans="1:17" ht="15.75" x14ac:dyDescent="0.3">
      <c r="A32" s="72" t="str">
        <f>IF(M26="","",IF(MONTH(M26+1)&lt;&gt;MONTH(M26),"",M26+1))</f>
        <v/>
      </c>
      <c r="B32" s="100"/>
      <c r="C32" s="101" t="s">
        <v>15</v>
      </c>
      <c r="D32" s="100"/>
      <c r="E32" s="101" t="s">
        <v>15</v>
      </c>
      <c r="F32" s="75"/>
      <c r="G32" s="75"/>
      <c r="H32" s="75"/>
      <c r="I32" s="75"/>
      <c r="J32" s="75"/>
      <c r="K32" s="75"/>
      <c r="L32" s="75"/>
      <c r="M32" s="75"/>
      <c r="N32" s="76"/>
    </row>
    <row r="33" spans="1:14" ht="23.25" customHeight="1" x14ac:dyDescent="0.25">
      <c r="A33" s="246"/>
      <c r="B33" s="223"/>
      <c r="C33" s="315" t="s">
        <v>77</v>
      </c>
      <c r="D33" s="315"/>
      <c r="E33" s="315"/>
      <c r="F33" s="315"/>
      <c r="G33" s="315"/>
      <c r="H33" s="315"/>
      <c r="I33" s="153"/>
      <c r="J33" s="316" t="s">
        <v>79</v>
      </c>
      <c r="K33" s="316"/>
      <c r="L33" s="316"/>
      <c r="M33" s="316"/>
      <c r="N33" s="317"/>
    </row>
    <row r="34" spans="1:14" ht="24.75" customHeight="1" x14ac:dyDescent="0.25">
      <c r="A34" s="246"/>
      <c r="B34" s="223"/>
      <c r="C34" s="315"/>
      <c r="D34" s="315"/>
      <c r="E34" s="315"/>
      <c r="F34" s="315"/>
      <c r="G34" s="315"/>
      <c r="H34" s="315"/>
      <c r="I34" s="153"/>
      <c r="J34" s="316"/>
      <c r="K34" s="316"/>
      <c r="L34" s="316"/>
      <c r="M34" s="316"/>
      <c r="N34" s="317"/>
    </row>
    <row r="35" spans="1:14" ht="12" customHeight="1" x14ac:dyDescent="0.3">
      <c r="A35" s="304"/>
      <c r="B35" s="225"/>
      <c r="C35" s="225"/>
      <c r="D35" s="225"/>
      <c r="E35" s="108"/>
      <c r="F35" s="80"/>
      <c r="G35" s="80"/>
      <c r="H35" s="80"/>
      <c r="I35" s="80"/>
      <c r="J35" s="80"/>
      <c r="K35" s="80"/>
      <c r="L35" s="80"/>
      <c r="M35" s="81"/>
      <c r="N35" s="82"/>
    </row>
    <row r="36" spans="1:14" x14ac:dyDescent="0.2">
      <c r="M36" s="5"/>
    </row>
    <row r="38" spans="1:14" s="2" customFormat="1" ht="11.25" x14ac:dyDescent="0.2"/>
    <row r="39" spans="1:14" s="2" customFormat="1" ht="10.5" customHeight="1" x14ac:dyDescent="0.2"/>
    <row r="40" spans="1:14" s="2" customFormat="1" ht="10.5" customHeight="1" x14ac:dyDescent="0.2"/>
    <row r="41" spans="1:14" s="2" customFormat="1" ht="10.5" customHeight="1" x14ac:dyDescent="0.2"/>
    <row r="42" spans="1:14" s="2" customFormat="1" ht="10.5" customHeight="1" x14ac:dyDescent="0.2"/>
    <row r="43" spans="1:14" s="2" customFormat="1" ht="10.5" customHeight="1" x14ac:dyDescent="0.2"/>
    <row r="44" spans="1:14" s="2" customFormat="1" ht="10.5" customHeight="1" x14ac:dyDescent="0.2"/>
    <row r="45" spans="1:14" s="2" customFormat="1" ht="10.5" customHeight="1" x14ac:dyDescent="0.2"/>
    <row r="46" spans="1:14" s="2" customFormat="1" ht="10.5" customHeight="1" x14ac:dyDescent="0.2"/>
    <row r="47" spans="1:14" s="2" customFormat="1" ht="11.25" x14ac:dyDescent="0.2"/>
    <row r="48" spans="1:14" s="2" customFormat="1" ht="10.5" customHeight="1" x14ac:dyDescent="0.2"/>
    <row r="49" s="2" customFormat="1" ht="10.5" customHeight="1" x14ac:dyDescent="0.2"/>
    <row r="50" s="2" customFormat="1" ht="10.5" customHeight="1" x14ac:dyDescent="0.2"/>
    <row r="51" s="2" customFormat="1" ht="10.5" customHeight="1" x14ac:dyDescent="0.2"/>
    <row r="52" s="2" customFormat="1" ht="10.5" customHeight="1" x14ac:dyDescent="0.2"/>
    <row r="53" s="2" customFormat="1" ht="10.5" customHeight="1" x14ac:dyDescent="0.2"/>
    <row r="54" s="2" customFormat="1" ht="10.5" customHeight="1" x14ac:dyDescent="0.2"/>
    <row r="55" s="2" customFormat="1" ht="10.5" customHeight="1" x14ac:dyDescent="0.2"/>
    <row r="56" s="2" customFormat="1" ht="11.25" x14ac:dyDescent="0.2"/>
    <row r="57" s="2" customFormat="1" ht="10.5" customHeight="1" x14ac:dyDescent="0.2"/>
    <row r="58" s="2" customFormat="1" ht="10.5" customHeight="1" x14ac:dyDescent="0.2"/>
    <row r="59" s="2" customFormat="1" ht="10.5" customHeight="1" x14ac:dyDescent="0.2"/>
    <row r="60" s="2" customFormat="1" ht="10.5" customHeight="1" x14ac:dyDescent="0.2"/>
    <row r="61" s="2" customFormat="1" ht="10.5" customHeight="1" x14ac:dyDescent="0.2"/>
    <row r="62" s="2" customFormat="1" ht="10.5" customHeight="1" x14ac:dyDescent="0.2"/>
    <row r="63" s="2" customFormat="1" ht="10.5" customHeight="1" x14ac:dyDescent="0.2"/>
  </sheetData>
  <mergeCells count="141">
    <mergeCell ref="A34:B34"/>
    <mergeCell ref="A35:B35"/>
    <mergeCell ref="C35:D35"/>
    <mergeCell ref="M31:N31"/>
    <mergeCell ref="A33:B33"/>
    <mergeCell ref="A31:B31"/>
    <mergeCell ref="C31:D31"/>
    <mergeCell ref="E31:F31"/>
    <mergeCell ref="G31:H31"/>
    <mergeCell ref="I31:J31"/>
    <mergeCell ref="K30:L31"/>
    <mergeCell ref="E30:F30"/>
    <mergeCell ref="G30:H30"/>
    <mergeCell ref="I30:J30"/>
    <mergeCell ref="A30:B30"/>
    <mergeCell ref="C33:H34"/>
    <mergeCell ref="J33:N34"/>
    <mergeCell ref="M29:N29"/>
    <mergeCell ref="M27:N27"/>
    <mergeCell ref="A28:B28"/>
    <mergeCell ref="C28:D28"/>
    <mergeCell ref="G28:H28"/>
    <mergeCell ref="M28:N28"/>
    <mergeCell ref="A27:B27"/>
    <mergeCell ref="C27:D27"/>
    <mergeCell ref="E27:F27"/>
    <mergeCell ref="G27:H27"/>
    <mergeCell ref="K27:L28"/>
    <mergeCell ref="I29:J29"/>
    <mergeCell ref="A29:B29"/>
    <mergeCell ref="C29:D29"/>
    <mergeCell ref="G29:H29"/>
    <mergeCell ref="K29:L29"/>
    <mergeCell ref="I27:J28"/>
    <mergeCell ref="E28:F29"/>
    <mergeCell ref="M24:N24"/>
    <mergeCell ref="A25:B25"/>
    <mergeCell ref="C25:D25"/>
    <mergeCell ref="E25:F25"/>
    <mergeCell ref="G25:H25"/>
    <mergeCell ref="I25:J25"/>
    <mergeCell ref="K25:L25"/>
    <mergeCell ref="M25:N25"/>
    <mergeCell ref="A24:B24"/>
    <mergeCell ref="C24:D24"/>
    <mergeCell ref="E24:F24"/>
    <mergeCell ref="G24:H24"/>
    <mergeCell ref="I24:J24"/>
    <mergeCell ref="K24:L24"/>
    <mergeCell ref="M22:N22"/>
    <mergeCell ref="A23:B23"/>
    <mergeCell ref="C23:D23"/>
    <mergeCell ref="E23:F23"/>
    <mergeCell ref="G23:H23"/>
    <mergeCell ref="I23:J23"/>
    <mergeCell ref="K23:L23"/>
    <mergeCell ref="M23:N23"/>
    <mergeCell ref="A22:B22"/>
    <mergeCell ref="C22:D22"/>
    <mergeCell ref="E22:F22"/>
    <mergeCell ref="G22:H22"/>
    <mergeCell ref="I22:J22"/>
    <mergeCell ref="K22:L22"/>
    <mergeCell ref="M20:N20"/>
    <mergeCell ref="A20:B20"/>
    <mergeCell ref="C20:D20"/>
    <mergeCell ref="E20:F20"/>
    <mergeCell ref="G20:H20"/>
    <mergeCell ref="I20:J20"/>
    <mergeCell ref="K20:L20"/>
    <mergeCell ref="I19:J19"/>
    <mergeCell ref="K19:L19"/>
    <mergeCell ref="M18:N18"/>
    <mergeCell ref="A19:B19"/>
    <mergeCell ref="C19:D19"/>
    <mergeCell ref="E19:F19"/>
    <mergeCell ref="G19:H19"/>
    <mergeCell ref="M19:N19"/>
    <mergeCell ref="A18:B18"/>
    <mergeCell ref="C18:D18"/>
    <mergeCell ref="E18:F18"/>
    <mergeCell ref="G18:H18"/>
    <mergeCell ref="K18:L18"/>
    <mergeCell ref="M15:N15"/>
    <mergeCell ref="A16:B16"/>
    <mergeCell ref="C16:D16"/>
    <mergeCell ref="E16:F16"/>
    <mergeCell ref="G16:H16"/>
    <mergeCell ref="I16:J16"/>
    <mergeCell ref="K16:L16"/>
    <mergeCell ref="M16:N16"/>
    <mergeCell ref="A15:B15"/>
    <mergeCell ref="C15:D15"/>
    <mergeCell ref="G15:H15"/>
    <mergeCell ref="I15:J15"/>
    <mergeCell ref="K15:L15"/>
    <mergeCell ref="M13:N13"/>
    <mergeCell ref="A11:B11"/>
    <mergeCell ref="C11:D11"/>
    <mergeCell ref="E11:F11"/>
    <mergeCell ref="G11:H11"/>
    <mergeCell ref="I11:J11"/>
    <mergeCell ref="C9:D9"/>
    <mergeCell ref="E9:F9"/>
    <mergeCell ref="G9:H9"/>
    <mergeCell ref="I9:J9"/>
    <mergeCell ref="M9:N9"/>
    <mergeCell ref="C13:D14"/>
    <mergeCell ref="G13:H14"/>
    <mergeCell ref="K13:L13"/>
    <mergeCell ref="E13:F14"/>
    <mergeCell ref="M11:N11"/>
    <mergeCell ref="K8:L10"/>
    <mergeCell ref="A14:B14"/>
    <mergeCell ref="I14:J14"/>
    <mergeCell ref="M14:N14"/>
    <mergeCell ref="K14:L14"/>
    <mergeCell ref="P28:Q28"/>
    <mergeCell ref="A4:N4"/>
    <mergeCell ref="A6:B6"/>
    <mergeCell ref="C6:D6"/>
    <mergeCell ref="E6:F6"/>
    <mergeCell ref="G6:H6"/>
    <mergeCell ref="I6:J6"/>
    <mergeCell ref="K6:L6"/>
    <mergeCell ref="M6:N6"/>
    <mergeCell ref="M8:N8"/>
    <mergeCell ref="A8:B8"/>
    <mergeCell ref="C8:D8"/>
    <mergeCell ref="E8:F8"/>
    <mergeCell ref="G8:H8"/>
    <mergeCell ref="I8:J8"/>
    <mergeCell ref="M10:N10"/>
    <mergeCell ref="A10:B10"/>
    <mergeCell ref="C10:D10"/>
    <mergeCell ref="E10:F10"/>
    <mergeCell ref="G10:H10"/>
    <mergeCell ref="I10:J10"/>
    <mergeCell ref="A9:B9"/>
    <mergeCell ref="A13:B13"/>
    <mergeCell ref="I13:J13"/>
  </mergeCells>
  <printOptions horizontalCentered="1"/>
  <pageMargins left="0.35" right="0.35" top="0.25" bottom="0.4" header="0.25" footer="0.25"/>
  <pageSetup scale="5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N67"/>
  <sheetViews>
    <sheetView showGridLines="0" topLeftCell="A4" zoomScale="80" zoomScaleNormal="80" workbookViewId="0">
      <selection activeCell="E10" sqref="E10:F10"/>
    </sheetView>
  </sheetViews>
  <sheetFormatPr defaultColWidth="9.140625" defaultRowHeight="12.75" x14ac:dyDescent="0.2"/>
  <cols>
    <col min="1" max="1" width="4.140625" style="1" customWidth="1"/>
    <col min="2" max="2" width="11" style="63" customWidth="1"/>
    <col min="3" max="3" width="4.140625" style="1" customWidth="1"/>
    <col min="4" max="4" width="35.7109375" style="1" customWidth="1"/>
    <col min="5" max="5" width="4.140625" style="1" customWidth="1"/>
    <col min="6" max="6" width="29.28515625" style="1" customWidth="1"/>
    <col min="7" max="7" width="4.140625" style="1" customWidth="1"/>
    <col min="8" max="8" width="26.140625" style="1" customWidth="1"/>
    <col min="9" max="9" width="4.140625" style="1" customWidth="1"/>
    <col min="10" max="10" width="34" style="1" customWidth="1"/>
    <col min="11" max="11" width="4.140625" style="1" customWidth="1"/>
    <col min="12" max="12" width="34.28515625" style="1" customWidth="1"/>
    <col min="13" max="13" width="4.140625" style="1" customWidth="1"/>
    <col min="14" max="14" width="22.85546875" style="1" customWidth="1"/>
    <col min="15" max="15" width="3.5703125" style="1" customWidth="1"/>
    <col min="16" max="16384" width="9.140625" style="1"/>
  </cols>
  <sheetData>
    <row r="1" spans="1:14" hidden="1" x14ac:dyDescent="0.2">
      <c r="A1" s="7"/>
      <c r="C1" s="7"/>
      <c r="D1" s="7"/>
      <c r="E1" s="7"/>
      <c r="F1" s="7"/>
      <c r="G1" s="7"/>
      <c r="H1" s="7"/>
      <c r="I1" s="7"/>
      <c r="J1" s="7"/>
      <c r="K1" s="7"/>
      <c r="L1" s="7"/>
      <c r="M1" s="7"/>
      <c r="N1" s="7"/>
    </row>
    <row r="2" spans="1:14" hidden="1" x14ac:dyDescent="0.2">
      <c r="A2" s="7"/>
      <c r="C2" s="7"/>
      <c r="D2" s="7"/>
      <c r="E2" s="7"/>
      <c r="F2" s="7"/>
      <c r="G2" s="7"/>
      <c r="H2" s="7"/>
      <c r="I2" s="7"/>
      <c r="J2" s="7"/>
      <c r="K2" s="7"/>
      <c r="L2" s="7"/>
      <c r="M2" s="7"/>
      <c r="N2" s="7"/>
    </row>
    <row r="3" spans="1:14" hidden="1" x14ac:dyDescent="0.2">
      <c r="A3" s="7"/>
      <c r="C3" s="7"/>
      <c r="D3" s="7"/>
      <c r="E3" s="7"/>
      <c r="F3" s="7"/>
      <c r="G3" s="7"/>
      <c r="H3" s="7"/>
      <c r="I3" s="7"/>
      <c r="J3" s="7"/>
      <c r="K3" s="7"/>
      <c r="L3" s="7"/>
      <c r="M3" s="7"/>
      <c r="N3" s="7"/>
    </row>
    <row r="4" spans="1:14" s="3" customFormat="1" ht="59.25" x14ac:dyDescent="0.2">
      <c r="A4" s="187" t="str">
        <f>UPPER(TEXT(B5,"mmmm yyyy"))</f>
        <v>JULY 2018</v>
      </c>
      <c r="B4" s="187"/>
      <c r="C4" s="187"/>
      <c r="D4" s="187"/>
      <c r="E4" s="187"/>
      <c r="F4" s="187"/>
      <c r="G4" s="187"/>
      <c r="H4" s="187"/>
      <c r="I4" s="187"/>
      <c r="J4" s="187"/>
      <c r="K4" s="187"/>
      <c r="L4" s="187"/>
      <c r="M4" s="187"/>
      <c r="N4" s="187"/>
    </row>
    <row r="5" spans="1:14" s="2" customFormat="1" ht="11.25" hidden="1" x14ac:dyDescent="0.2">
      <c r="A5" s="2" t="s">
        <v>4</v>
      </c>
      <c r="B5" s="64">
        <f>DATE(YEAR(Jan!B5),MONTH(Jan!B5)+6,1)</f>
        <v>43282</v>
      </c>
    </row>
    <row r="6" spans="1:14" s="3" customFormat="1" ht="18" customHeight="1" x14ac:dyDescent="0.2">
      <c r="A6" s="193">
        <f>A14</f>
        <v>43289</v>
      </c>
      <c r="B6" s="194"/>
      <c r="C6" s="195">
        <f>C14</f>
        <v>43290</v>
      </c>
      <c r="D6" s="194"/>
      <c r="E6" s="195">
        <f>E14</f>
        <v>43291</v>
      </c>
      <c r="F6" s="194"/>
      <c r="G6" s="195">
        <f>G14</f>
        <v>43292</v>
      </c>
      <c r="H6" s="194"/>
      <c r="I6" s="195">
        <f>I14</f>
        <v>43293</v>
      </c>
      <c r="J6" s="194"/>
      <c r="K6" s="195">
        <f>K14</f>
        <v>43294</v>
      </c>
      <c r="L6" s="194"/>
      <c r="M6" s="195">
        <f>M14</f>
        <v>43295</v>
      </c>
      <c r="N6" s="196"/>
    </row>
    <row r="7" spans="1:14" s="3" customFormat="1" ht="15.75" customHeight="1" x14ac:dyDescent="0.2">
      <c r="A7" s="136">
        <f>IF(WEEKDAY($B$5,1)=startday,$B$5,"")</f>
        <v>43282</v>
      </c>
      <c r="B7" s="130"/>
      <c r="C7" s="20">
        <f>IF(A7="",IF(WEEKDAY($B$5,1)=MOD(startday,7)+1,$B$5,""),A7+1)</f>
        <v>43283</v>
      </c>
      <c r="D7" s="54"/>
      <c r="E7" s="20">
        <f>IF(C7="",IF(WEEKDAY($B$5,1)=MOD(startday+1,7)+1,$B$5,""),C7+1)</f>
        <v>43284</v>
      </c>
      <c r="F7" s="54"/>
      <c r="G7" s="122">
        <f>IF(E7="",IF(WEEKDAY($B$5,1)=MOD(startday+2,7)+1,$B$5,""),E7+1)</f>
        <v>43285</v>
      </c>
      <c r="H7" s="123"/>
      <c r="I7" s="20">
        <f>IF(G7="",IF(WEEKDAY($B$5,1)=MOD(startday+3,7)+1,$B$5,""),G7+1)</f>
        <v>43286</v>
      </c>
      <c r="J7" s="9"/>
      <c r="K7" s="20">
        <f>IF(I7="",IF(WEEKDAY($B$5,1)=MOD(startday+4,7)+1,$B$5,""),I7+1)</f>
        <v>43287</v>
      </c>
      <c r="L7" s="54"/>
      <c r="M7" s="137">
        <f>IF(K7="",IF(WEEKDAY($B$5,1)=MOD(startday+5,7)+1,$B$5,""),K7+1)</f>
        <v>43288</v>
      </c>
      <c r="N7" s="138"/>
    </row>
    <row r="8" spans="1:14" s="3" customFormat="1" ht="35.1" customHeight="1" x14ac:dyDescent="0.2">
      <c r="A8" s="249"/>
      <c r="B8" s="250"/>
      <c r="C8" s="297" t="s">
        <v>87</v>
      </c>
      <c r="D8" s="298"/>
      <c r="E8" s="396"/>
      <c r="F8" s="397"/>
      <c r="G8" s="398" t="s">
        <v>43</v>
      </c>
      <c r="H8" s="331"/>
      <c r="I8" s="360" t="s">
        <v>52</v>
      </c>
      <c r="J8" s="361"/>
      <c r="K8" s="386" t="s">
        <v>74</v>
      </c>
      <c r="L8" s="387"/>
      <c r="M8" s="437" t="s">
        <v>24</v>
      </c>
      <c r="N8" s="367"/>
    </row>
    <row r="9" spans="1:14" s="3" customFormat="1" ht="53.25" customHeight="1" x14ac:dyDescent="0.2">
      <c r="A9" s="249"/>
      <c r="B9" s="250"/>
      <c r="C9" s="356" t="s">
        <v>98</v>
      </c>
      <c r="D9" s="357"/>
      <c r="E9" s="390" t="s">
        <v>27</v>
      </c>
      <c r="F9" s="391"/>
      <c r="G9" s="394" t="s">
        <v>59</v>
      </c>
      <c r="H9" s="395"/>
      <c r="I9" s="388" t="s">
        <v>72</v>
      </c>
      <c r="J9" s="389"/>
      <c r="K9" s="386"/>
      <c r="L9" s="387"/>
      <c r="M9" s="437"/>
      <c r="N9" s="367"/>
    </row>
    <row r="10" spans="1:14" s="3" customFormat="1" ht="35.1" customHeight="1" x14ac:dyDescent="0.2">
      <c r="A10" s="249"/>
      <c r="B10" s="250"/>
      <c r="C10" s="318" t="s">
        <v>88</v>
      </c>
      <c r="D10" s="319"/>
      <c r="E10" s="392" t="s">
        <v>109</v>
      </c>
      <c r="F10" s="393"/>
      <c r="G10" s="394"/>
      <c r="H10" s="395"/>
      <c r="I10" s="364" t="s">
        <v>29</v>
      </c>
      <c r="J10" s="365"/>
      <c r="K10" s="386"/>
      <c r="L10" s="387"/>
      <c r="M10" s="437" t="s">
        <v>64</v>
      </c>
      <c r="N10" s="367"/>
    </row>
    <row r="11" spans="1:14" s="3" customFormat="1" ht="35.1" customHeight="1" x14ac:dyDescent="0.2">
      <c r="A11" s="249"/>
      <c r="B11" s="250"/>
      <c r="C11" s="318" t="s">
        <v>99</v>
      </c>
      <c r="D11" s="319"/>
      <c r="E11" s="390"/>
      <c r="F11" s="391"/>
      <c r="G11" s="394"/>
      <c r="H11" s="395"/>
      <c r="I11" s="332" t="s">
        <v>28</v>
      </c>
      <c r="J11" s="333"/>
      <c r="K11" s="124"/>
      <c r="L11" s="125"/>
      <c r="M11" s="437"/>
      <c r="N11" s="367"/>
    </row>
    <row r="12" spans="1:14" s="3" customFormat="1" ht="48" customHeight="1" x14ac:dyDescent="0.2">
      <c r="A12" s="158"/>
      <c r="B12" s="159"/>
      <c r="C12" s="342" t="s">
        <v>39</v>
      </c>
      <c r="D12" s="343"/>
      <c r="E12" s="164"/>
      <c r="F12" s="164"/>
      <c r="G12" s="162"/>
      <c r="H12" s="163"/>
      <c r="I12" s="161"/>
      <c r="J12" s="173"/>
      <c r="K12" s="169"/>
      <c r="L12" s="125"/>
      <c r="M12" s="165"/>
      <c r="N12" s="160"/>
    </row>
    <row r="13" spans="1:14" s="4" customFormat="1" ht="9" customHeight="1" x14ac:dyDescent="0.2">
      <c r="A13" s="249"/>
      <c r="B13" s="250"/>
      <c r="C13" s="328"/>
      <c r="D13" s="329"/>
      <c r="E13" s="328"/>
      <c r="F13" s="329"/>
      <c r="G13" s="330"/>
      <c r="H13" s="331"/>
      <c r="K13" s="328"/>
      <c r="L13" s="329"/>
      <c r="M13" s="344"/>
      <c r="N13" s="345"/>
    </row>
    <row r="14" spans="1:14" s="3" customFormat="1" ht="15.75" customHeight="1" x14ac:dyDescent="0.2">
      <c r="A14" s="137">
        <f>IF(M7="","",IF(MONTH(M7+1)&lt;&gt;MONTH(M7),"",M7+1))</f>
        <v>43289</v>
      </c>
      <c r="B14" s="130"/>
      <c r="C14" s="20">
        <f>IF(A14="","",IF(MONTH(A14+1)&lt;&gt;MONTH(A14),"",A14+1))</f>
        <v>43290</v>
      </c>
      <c r="D14" s="54"/>
      <c r="E14" s="20">
        <f>IF(C14="","",IF(MONTH(C14+1)&lt;&gt;MONTH(C14),"",C14+1))</f>
        <v>43291</v>
      </c>
      <c r="F14" s="68"/>
      <c r="G14" s="55">
        <f>IF(E14="","",IF(MONTH(E14+1)&lt;&gt;MONTH(E14),"",E14+1))</f>
        <v>43292</v>
      </c>
      <c r="H14" s="9"/>
      <c r="I14" s="20">
        <f>IF(G14="","",IF(MONTH(G14+1)&lt;&gt;MONTH(G14),"",G14+1))</f>
        <v>43293</v>
      </c>
      <c r="J14" s="9"/>
      <c r="K14" s="20">
        <f>IF(I14="","",IF(MONTH(I14+1)&lt;&gt;MONTH(I14),"",I14+1))</f>
        <v>43294</v>
      </c>
      <c r="L14" s="54"/>
      <c r="M14" s="137">
        <f>IF(K14="","",IF(MONTH(K14+1)&lt;&gt;MONTH(K14),"",K14+1))</f>
        <v>43295</v>
      </c>
      <c r="N14" s="138"/>
    </row>
    <row r="15" spans="1:14" s="3" customFormat="1" ht="9.75" customHeight="1" x14ac:dyDescent="0.2">
      <c r="A15" s="249"/>
      <c r="B15" s="250"/>
      <c r="C15" s="185"/>
      <c r="D15" s="213"/>
      <c r="E15" s="185"/>
      <c r="F15" s="334"/>
      <c r="G15" s="213"/>
      <c r="H15" s="186"/>
      <c r="I15" s="185"/>
      <c r="J15" s="213"/>
      <c r="K15" s="350" t="s">
        <v>73</v>
      </c>
      <c r="L15" s="351"/>
      <c r="M15" s="269"/>
      <c r="N15" s="242"/>
    </row>
    <row r="16" spans="1:14" s="3" customFormat="1" ht="51" customHeight="1" x14ac:dyDescent="0.2">
      <c r="A16" s="249"/>
      <c r="B16" s="250"/>
      <c r="C16" s="354" t="s">
        <v>80</v>
      </c>
      <c r="D16" s="355"/>
      <c r="E16" s="185"/>
      <c r="F16" s="334"/>
      <c r="G16" s="335" t="s">
        <v>78</v>
      </c>
      <c r="H16" s="336"/>
      <c r="I16" s="360" t="s">
        <v>53</v>
      </c>
      <c r="J16" s="361"/>
      <c r="K16" s="350"/>
      <c r="L16" s="351"/>
      <c r="M16" s="366" t="s">
        <v>23</v>
      </c>
      <c r="N16" s="367"/>
    </row>
    <row r="17" spans="1:14" s="3" customFormat="1" ht="44.25" customHeight="1" x14ac:dyDescent="0.2">
      <c r="A17" s="249"/>
      <c r="B17" s="250"/>
      <c r="C17" s="356"/>
      <c r="D17" s="357"/>
      <c r="E17" s="337"/>
      <c r="F17" s="338"/>
      <c r="G17" s="339" t="s">
        <v>30</v>
      </c>
      <c r="H17" s="340"/>
      <c r="I17" s="341" t="s">
        <v>63</v>
      </c>
      <c r="J17" s="295"/>
      <c r="K17" s="350"/>
      <c r="L17" s="351"/>
      <c r="M17" s="368"/>
      <c r="N17" s="369"/>
    </row>
    <row r="18" spans="1:14" s="3" customFormat="1" ht="50.25" customHeight="1" x14ac:dyDescent="0.2">
      <c r="A18" s="249"/>
      <c r="B18" s="250"/>
      <c r="C18" s="352"/>
      <c r="D18" s="353"/>
      <c r="E18" s="358"/>
      <c r="F18" s="359"/>
      <c r="G18" s="362" t="s">
        <v>31</v>
      </c>
      <c r="H18" s="363"/>
      <c r="I18" s="364" t="s">
        <v>32</v>
      </c>
      <c r="J18" s="365"/>
      <c r="K18" s="348" t="s">
        <v>75</v>
      </c>
      <c r="L18" s="349"/>
      <c r="M18" s="437" t="s">
        <v>65</v>
      </c>
      <c r="N18" s="367"/>
    </row>
    <row r="19" spans="1:14" s="3" customFormat="1" ht="51.75" customHeight="1" thickBot="1" x14ac:dyDescent="0.25">
      <c r="A19" s="249"/>
      <c r="B19" s="250"/>
      <c r="C19" s="185"/>
      <c r="D19" s="213"/>
      <c r="E19" s="320" t="s">
        <v>105</v>
      </c>
      <c r="F19" s="321"/>
      <c r="G19" s="320" t="s">
        <v>105</v>
      </c>
      <c r="H19" s="321"/>
      <c r="I19" s="346" t="s">
        <v>101</v>
      </c>
      <c r="J19" s="347"/>
      <c r="K19" s="348"/>
      <c r="L19" s="349"/>
      <c r="M19" s="437"/>
      <c r="N19" s="367"/>
    </row>
    <row r="20" spans="1:14" s="3" customFormat="1" ht="52.5" customHeight="1" x14ac:dyDescent="0.2">
      <c r="A20" s="249"/>
      <c r="B20" s="269"/>
      <c r="C20" s="322" t="s">
        <v>82</v>
      </c>
      <c r="D20" s="323"/>
      <c r="E20" s="323"/>
      <c r="F20" s="323"/>
      <c r="G20" s="323"/>
      <c r="H20" s="323"/>
      <c r="I20" s="323"/>
      <c r="J20" s="323"/>
      <c r="K20" s="323"/>
      <c r="L20" s="324"/>
      <c r="M20" s="372"/>
      <c r="N20" s="373"/>
    </row>
    <row r="21" spans="1:14" s="4" customFormat="1" ht="7.5" customHeight="1" thickBot="1" x14ac:dyDescent="0.25">
      <c r="A21" s="249"/>
      <c r="B21" s="269"/>
      <c r="C21" s="325"/>
      <c r="D21" s="326"/>
      <c r="E21" s="326"/>
      <c r="F21" s="326"/>
      <c r="G21" s="326"/>
      <c r="H21" s="326"/>
      <c r="I21" s="326"/>
      <c r="J21" s="326"/>
      <c r="K21" s="326"/>
      <c r="L21" s="327"/>
      <c r="M21" s="269"/>
      <c r="N21" s="242"/>
    </row>
    <row r="22" spans="1:14" s="3" customFormat="1" ht="15.75" customHeight="1" thickBot="1" x14ac:dyDescent="0.25">
      <c r="A22" s="137">
        <f>IF(M14="","",IF(MONTH(M14+1)&lt;&gt;MONTH(M14),"",M14+1))</f>
        <v>43296</v>
      </c>
      <c r="B22" s="138"/>
      <c r="C22" s="166">
        <f>IF(A22="","",IF(MONTH(A22+1)&lt;&gt;MONTH(A22),"",A22+1))</f>
        <v>43297</v>
      </c>
      <c r="D22" s="62"/>
      <c r="E22" s="167">
        <f>IF(C22="","",IF(MONTH(C22+1)&lt;&gt;MONTH(C22),"",C22+1))</f>
        <v>43298</v>
      </c>
      <c r="F22" s="168"/>
      <c r="G22" s="166">
        <f>IF(E22="","",IF(MONTH(E22+1)&lt;&gt;MONTH(E22),"",E22+1))</f>
        <v>43299</v>
      </c>
      <c r="H22" s="57"/>
      <c r="I22" s="56">
        <f>IF(G22="","",IF(MONTH(G22+1)&lt;&gt;MONTH(G22),"",G22+1))</f>
        <v>43300</v>
      </c>
      <c r="J22" s="62"/>
      <c r="K22" s="167">
        <f>IF(I22="","",IF(MONTH(I22+1)&lt;&gt;MONTH(I22),"",I22+1))</f>
        <v>43301</v>
      </c>
      <c r="L22" s="62"/>
      <c r="M22" s="137">
        <f>IF(K22="","",IF(MONTH(K22+1)&lt;&gt;MONTH(K22),"",K22+1))</f>
        <v>43302</v>
      </c>
      <c r="N22" s="138"/>
    </row>
    <row r="23" spans="1:14" s="3" customFormat="1" ht="49.5" customHeight="1" x14ac:dyDescent="0.2">
      <c r="A23" s="249"/>
      <c r="B23" s="242"/>
      <c r="C23" s="354" t="s">
        <v>107</v>
      </c>
      <c r="D23" s="374"/>
      <c r="E23" s="378" t="s">
        <v>108</v>
      </c>
      <c r="F23" s="379"/>
      <c r="G23" s="378" t="s">
        <v>89</v>
      </c>
      <c r="H23" s="379"/>
      <c r="I23" s="374" t="s">
        <v>81</v>
      </c>
      <c r="J23" s="375"/>
      <c r="K23" s="384" t="s">
        <v>100</v>
      </c>
      <c r="L23" s="385"/>
      <c r="M23" s="417" t="s">
        <v>22</v>
      </c>
      <c r="N23" s="418"/>
    </row>
    <row r="24" spans="1:14" s="3" customFormat="1" ht="51.75" customHeight="1" thickBot="1" x14ac:dyDescent="0.25">
      <c r="A24" s="249"/>
      <c r="B24" s="242"/>
      <c r="C24" s="320" t="s">
        <v>106</v>
      </c>
      <c r="D24" s="321"/>
      <c r="E24" s="410"/>
      <c r="F24" s="411"/>
      <c r="G24" s="380"/>
      <c r="H24" s="381"/>
      <c r="I24" s="370" t="s">
        <v>68</v>
      </c>
      <c r="J24" s="371"/>
      <c r="K24" s="384"/>
      <c r="L24" s="385"/>
      <c r="M24" s="438" t="s">
        <v>66</v>
      </c>
      <c r="N24" s="418"/>
    </row>
    <row r="25" spans="1:14" s="3" customFormat="1" ht="32.25" customHeight="1" thickBot="1" x14ac:dyDescent="0.25">
      <c r="A25" s="139"/>
      <c r="B25" s="140"/>
      <c r="C25" s="421"/>
      <c r="D25" s="422"/>
      <c r="E25" s="380"/>
      <c r="F25" s="381"/>
      <c r="G25" s="382"/>
      <c r="H25" s="383"/>
      <c r="I25" s="419" t="s">
        <v>71</v>
      </c>
      <c r="J25" s="420"/>
      <c r="K25" s="376"/>
      <c r="L25" s="377"/>
      <c r="M25" s="438"/>
      <c r="N25" s="418"/>
    </row>
    <row r="26" spans="1:14" s="3" customFormat="1" ht="32.25" customHeight="1" x14ac:dyDescent="0.2">
      <c r="A26" s="139"/>
      <c r="B26" s="140"/>
      <c r="C26" s="148"/>
      <c r="D26" s="152"/>
      <c r="E26" s="409" t="s">
        <v>34</v>
      </c>
      <c r="F26" s="335"/>
      <c r="G26" s="439" t="s">
        <v>69</v>
      </c>
      <c r="H26" s="383"/>
      <c r="I26" s="147"/>
      <c r="J26" s="155"/>
      <c r="K26" s="154"/>
      <c r="L26" s="149"/>
      <c r="M26" s="151"/>
      <c r="N26" s="150"/>
    </row>
    <row r="27" spans="1:14" s="4" customFormat="1" ht="5.25" customHeight="1" x14ac:dyDescent="0.2">
      <c r="A27" s="423"/>
      <c r="B27" s="345"/>
      <c r="C27" s="279"/>
      <c r="D27" s="279"/>
      <c r="E27" s="280"/>
      <c r="F27" s="281"/>
      <c r="G27" s="424"/>
      <c r="H27" s="189"/>
      <c r="I27" s="188"/>
      <c r="J27" s="279"/>
      <c r="K27" s="399"/>
      <c r="L27" s="281"/>
      <c r="M27" s="249"/>
      <c r="N27" s="242"/>
    </row>
    <row r="28" spans="1:14" s="3" customFormat="1" ht="15.75" customHeight="1" x14ac:dyDescent="0.2">
      <c r="A28" s="136">
        <f>IF(M22="","",IF(MONTH(M22+1)&lt;&gt;MONTH(M22),"",M22+1))</f>
        <v>43303</v>
      </c>
      <c r="B28" s="141"/>
      <c r="C28" s="20">
        <f>IF(A28="","",IF(MONTH(A28+1)&lt;&gt;MONTH(A28),"",A28+1))</f>
        <v>43304</v>
      </c>
      <c r="D28" s="9"/>
      <c r="E28" s="56">
        <f>IF(C28="","",IF(MONTH(C28+1)&lt;&gt;MONTH(C28),"",C28+1))</f>
        <v>43305</v>
      </c>
      <c r="F28" s="57"/>
      <c r="G28" s="20">
        <f>IF(E28="","",IF(MONTH(E28+1)&lt;&gt;MONTH(E28),"",E28+1))</f>
        <v>43306</v>
      </c>
      <c r="H28" s="9"/>
      <c r="I28" s="20">
        <f>IF(G28="","",IF(MONTH(G28+1)&lt;&gt;MONTH(G28),"",G28+1))</f>
        <v>43307</v>
      </c>
      <c r="J28" s="9"/>
      <c r="K28" s="56">
        <f>IF(I28="","",IF(MONTH(I28+1)&lt;&gt;MONTH(I28),"",I28+1))</f>
        <v>43308</v>
      </c>
      <c r="L28" s="62"/>
      <c r="M28" s="137">
        <f>IF(K28="","",IF(MONTH(K28+1)&lt;&gt;MONTH(K28),"",K28+1))</f>
        <v>43309</v>
      </c>
      <c r="N28" s="138"/>
    </row>
    <row r="29" spans="1:14" s="3" customFormat="1" ht="64.5" customHeight="1" thickBot="1" x14ac:dyDescent="0.25">
      <c r="A29" s="249"/>
      <c r="B29" s="250"/>
      <c r="C29" s="414" t="s">
        <v>76</v>
      </c>
      <c r="D29" s="375"/>
      <c r="E29" s="432" t="s">
        <v>104</v>
      </c>
      <c r="F29" s="433"/>
      <c r="I29" s="412"/>
      <c r="J29" s="413"/>
      <c r="K29" s="404" t="s">
        <v>61</v>
      </c>
      <c r="L29" s="405"/>
      <c r="M29" s="402" t="s">
        <v>33</v>
      </c>
      <c r="N29" s="403"/>
    </row>
    <row r="30" spans="1:14" s="3" customFormat="1" ht="46.5" customHeight="1" thickBot="1" x14ac:dyDescent="0.25">
      <c r="A30" s="249"/>
      <c r="B30" s="250"/>
      <c r="C30" s="406" t="s">
        <v>70</v>
      </c>
      <c r="D30" s="407"/>
      <c r="E30" s="407"/>
      <c r="F30" s="407"/>
      <c r="G30" s="407"/>
      <c r="H30" s="407"/>
      <c r="I30" s="407"/>
      <c r="J30" s="407"/>
      <c r="K30" s="407"/>
      <c r="L30" s="408"/>
      <c r="M30" s="402" t="s">
        <v>67</v>
      </c>
      <c r="N30" s="403"/>
    </row>
    <row r="31" spans="1:14" s="3" customFormat="1" ht="13.5" customHeight="1" x14ac:dyDescent="0.2">
      <c r="A31" s="249"/>
      <c r="B31" s="250"/>
      <c r="C31" s="121"/>
      <c r="E31" s="118"/>
      <c r="F31" s="119"/>
      <c r="G31" s="120"/>
      <c r="H31" s="120"/>
      <c r="I31" s="341"/>
      <c r="J31" s="295"/>
      <c r="K31" s="445"/>
      <c r="L31" s="446"/>
      <c r="M31" s="142"/>
      <c r="N31" s="143"/>
    </row>
    <row r="32" spans="1:14" s="3" customFormat="1" ht="14.25" customHeight="1" x14ac:dyDescent="0.2">
      <c r="A32" s="249"/>
      <c r="B32" s="250"/>
      <c r="C32" s="415"/>
      <c r="D32" s="416"/>
      <c r="E32" s="208"/>
      <c r="F32" s="209"/>
      <c r="G32" s="208"/>
      <c r="H32" s="209"/>
      <c r="I32" s="400"/>
      <c r="J32" s="401"/>
      <c r="M32" s="447"/>
      <c r="N32" s="448"/>
    </row>
    <row r="33" spans="1:14" s="3" customFormat="1" ht="15.75" x14ac:dyDescent="0.2">
      <c r="A33" s="137">
        <f>IF(M28="","",IF(MONTH(M28+1)&lt;&gt;MONTH(M28),"",M28+1))</f>
        <v>43310</v>
      </c>
      <c r="B33" s="130"/>
      <c r="C33" s="20">
        <f>IF(A33="","",IF(MONTH(A33+1)&lt;&gt;MONTH(A33),"",A33+1))</f>
        <v>43311</v>
      </c>
      <c r="D33" s="9"/>
      <c r="E33" s="20">
        <f>IF(C33="","",IF(MONTH(C33+1)&lt;&gt;MONTH(C33),"",C33+1))</f>
        <v>43312</v>
      </c>
      <c r="F33" s="9"/>
      <c r="G33" s="74" t="str">
        <f>IF(E33="","",IF(MONTH(E33+1)&lt;&gt;MONTH(E33),"",E33+1))</f>
        <v/>
      </c>
      <c r="H33" s="127"/>
      <c r="I33" s="94" t="str">
        <f>IF(G33="","",IF(MONTH(G33+1)&lt;&gt;MONTH(G33),"",G33+1))</f>
        <v/>
      </c>
      <c r="J33" s="127"/>
      <c r="K33" s="94" t="str">
        <f>IF(I33="","",IF(MONTH(I33+1)&lt;&gt;MONTH(I33),"",I33+1))</f>
        <v/>
      </c>
      <c r="L33" s="100"/>
      <c r="M33" s="128" t="str">
        <f>IF(K33="","",IF(MONTH(K33+1)&lt;&gt;MONTH(K33),"",K33+1))</f>
        <v/>
      </c>
      <c r="N33" s="126"/>
    </row>
    <row r="34" spans="1:14" s="3" customFormat="1" ht="9" customHeight="1" x14ac:dyDescent="0.2">
      <c r="A34" s="249"/>
      <c r="B34" s="250"/>
      <c r="C34" s="434"/>
      <c r="D34" s="435"/>
      <c r="E34" s="434"/>
      <c r="F34" s="436"/>
      <c r="G34" s="440" t="s">
        <v>103</v>
      </c>
      <c r="H34" s="440"/>
      <c r="I34" s="440"/>
      <c r="J34" s="440"/>
      <c r="K34" s="440"/>
      <c r="L34" s="440"/>
      <c r="M34" s="440"/>
      <c r="N34" s="441"/>
    </row>
    <row r="35" spans="1:14" s="3" customFormat="1" ht="22.5" customHeight="1" x14ac:dyDescent="0.2">
      <c r="A35" s="249"/>
      <c r="B35" s="250"/>
      <c r="C35" s="414"/>
      <c r="D35" s="375"/>
      <c r="E35" s="412"/>
      <c r="F35" s="444"/>
      <c r="G35" s="440"/>
      <c r="H35" s="440"/>
      <c r="I35" s="440"/>
      <c r="J35" s="440"/>
      <c r="K35" s="440"/>
      <c r="L35" s="440"/>
      <c r="M35" s="440"/>
      <c r="N35" s="441"/>
    </row>
    <row r="36" spans="1:14" s="3" customFormat="1" ht="17.25" customHeight="1" x14ac:dyDescent="0.2">
      <c r="A36" s="249"/>
      <c r="B36" s="250"/>
      <c r="C36" s="208"/>
      <c r="D36" s="209"/>
      <c r="E36" s="52"/>
      <c r="F36" s="60"/>
      <c r="G36" s="440"/>
      <c r="H36" s="440"/>
      <c r="I36" s="440"/>
      <c r="J36" s="440"/>
      <c r="K36" s="440"/>
      <c r="L36" s="440"/>
      <c r="M36" s="440"/>
      <c r="N36" s="441"/>
    </row>
    <row r="37" spans="1:14" s="4" customFormat="1" ht="12.75" customHeight="1" x14ac:dyDescent="0.2">
      <c r="A37" s="423"/>
      <c r="B37" s="429"/>
      <c r="C37" s="188"/>
      <c r="D37" s="189"/>
      <c r="E37" s="188"/>
      <c r="F37" s="189"/>
      <c r="G37" s="442"/>
      <c r="H37" s="442"/>
      <c r="I37" s="442"/>
      <c r="J37" s="442"/>
      <c r="K37" s="442"/>
      <c r="L37" s="442"/>
      <c r="M37" s="442"/>
      <c r="N37" s="443"/>
    </row>
    <row r="38" spans="1:14" ht="18.75" hidden="1" x14ac:dyDescent="0.3">
      <c r="A38" s="86" t="str">
        <f>IF(M33="","",IF(MONTH(M33+1)&lt;&gt;MONTH(M33),"",M33+1))</f>
        <v/>
      </c>
      <c r="B38" s="87"/>
      <c r="C38" s="20" t="str">
        <f>IF(A38="","",IF(MONTH(A38+1)&lt;&gt;MONTH(A38),"",A38+1))</f>
        <v/>
      </c>
      <c r="D38" s="9"/>
      <c r="E38" s="102"/>
      <c r="F38" s="103"/>
      <c r="G38" s="105"/>
      <c r="H38" s="105"/>
      <c r="I38" s="105"/>
      <c r="J38" s="105"/>
      <c r="K38" s="77"/>
      <c r="L38" s="77"/>
      <c r="M38" s="77"/>
      <c r="N38" s="93"/>
    </row>
    <row r="39" spans="1:14" ht="41.25" hidden="1" customHeight="1" x14ac:dyDescent="0.3">
      <c r="A39" s="206"/>
      <c r="B39" s="207"/>
      <c r="C39" s="414"/>
      <c r="D39" s="375"/>
      <c r="E39" s="430" t="s">
        <v>36</v>
      </c>
      <c r="F39" s="431"/>
      <c r="G39" s="431"/>
      <c r="H39" s="431"/>
      <c r="I39" s="431"/>
      <c r="J39" s="431"/>
      <c r="K39" s="425"/>
      <c r="L39" s="425"/>
      <c r="M39" s="425"/>
      <c r="N39" s="426"/>
    </row>
    <row r="40" spans="1:14" ht="13.5" hidden="1" customHeight="1" x14ac:dyDescent="0.3">
      <c r="A40" s="206"/>
      <c r="B40" s="207"/>
      <c r="E40" s="104"/>
      <c r="F40" s="105"/>
      <c r="G40" s="105"/>
      <c r="H40" s="105"/>
      <c r="I40" s="105"/>
      <c r="J40" s="105"/>
      <c r="K40" s="427"/>
      <c r="L40" s="427"/>
      <c r="M40" s="427"/>
      <c r="N40" s="428"/>
    </row>
    <row r="41" spans="1:14" ht="13.5" hidden="1" customHeight="1" x14ac:dyDescent="0.3">
      <c r="A41" s="227"/>
      <c r="B41" s="228"/>
      <c r="C41" s="231"/>
      <c r="D41" s="232"/>
      <c r="E41" s="106"/>
      <c r="F41" s="107"/>
      <c r="G41" s="107"/>
      <c r="H41" s="107"/>
      <c r="I41" s="107"/>
      <c r="J41" s="107"/>
      <c r="K41" s="80"/>
      <c r="L41" s="80"/>
      <c r="M41" s="81"/>
      <c r="N41" s="82"/>
    </row>
    <row r="43" spans="1:14" s="2" customFormat="1" ht="11.25" x14ac:dyDescent="0.2">
      <c r="B43" s="65"/>
    </row>
    <row r="44" spans="1:14" s="2" customFormat="1" ht="10.5" customHeight="1" x14ac:dyDescent="0.2">
      <c r="B44" s="65"/>
    </row>
    <row r="45" spans="1:14" s="2" customFormat="1" ht="10.5" customHeight="1" x14ac:dyDescent="0.2">
      <c r="B45" s="65"/>
    </row>
    <row r="46" spans="1:14" s="2" customFormat="1" ht="10.5" customHeight="1" x14ac:dyDescent="0.2">
      <c r="B46" s="65"/>
    </row>
    <row r="47" spans="1:14" s="2" customFormat="1" ht="10.5" customHeight="1" x14ac:dyDescent="0.2">
      <c r="B47" s="65"/>
    </row>
    <row r="48" spans="1:14" s="2" customFormat="1" ht="10.5" customHeight="1" x14ac:dyDescent="0.2">
      <c r="B48" s="65"/>
    </row>
    <row r="49" spans="2:2" s="2" customFormat="1" ht="10.5" customHeight="1" x14ac:dyDescent="0.2">
      <c r="B49" s="65"/>
    </row>
    <row r="50" spans="2:2" s="2" customFormat="1" ht="10.5" customHeight="1" x14ac:dyDescent="0.2">
      <c r="B50" s="65"/>
    </row>
    <row r="51" spans="2:2" s="2" customFormat="1" ht="11.25" x14ac:dyDescent="0.2">
      <c r="B51" s="65"/>
    </row>
    <row r="52" spans="2:2" s="2" customFormat="1" ht="10.5" customHeight="1" x14ac:dyDescent="0.2">
      <c r="B52" s="65"/>
    </row>
    <row r="53" spans="2:2" s="2" customFormat="1" ht="10.5" customHeight="1" x14ac:dyDescent="0.2">
      <c r="B53" s="65"/>
    </row>
    <row r="54" spans="2:2" s="2" customFormat="1" ht="10.5" customHeight="1" x14ac:dyDescent="0.2">
      <c r="B54" s="65"/>
    </row>
    <row r="55" spans="2:2" s="2" customFormat="1" ht="10.5" customHeight="1" x14ac:dyDescent="0.2">
      <c r="B55" s="65"/>
    </row>
    <row r="56" spans="2:2" s="2" customFormat="1" ht="10.5" customHeight="1" x14ac:dyDescent="0.2">
      <c r="B56" s="65"/>
    </row>
    <row r="57" spans="2:2" s="2" customFormat="1" ht="10.5" customHeight="1" x14ac:dyDescent="0.2">
      <c r="B57" s="65"/>
    </row>
    <row r="58" spans="2:2" s="2" customFormat="1" ht="10.5" customHeight="1" x14ac:dyDescent="0.2">
      <c r="B58" s="65"/>
    </row>
    <row r="59" spans="2:2" s="2" customFormat="1" ht="10.5" customHeight="1" x14ac:dyDescent="0.2">
      <c r="B59" s="65"/>
    </row>
    <row r="60" spans="2:2" s="2" customFormat="1" ht="11.25" x14ac:dyDescent="0.2">
      <c r="B60" s="65"/>
    </row>
    <row r="61" spans="2:2" s="2" customFormat="1" ht="10.5" customHeight="1" x14ac:dyDescent="0.2">
      <c r="B61" s="65"/>
    </row>
    <row r="62" spans="2:2" s="2" customFormat="1" ht="10.5" customHeight="1" x14ac:dyDescent="0.2">
      <c r="B62" s="65"/>
    </row>
    <row r="63" spans="2:2" s="2" customFormat="1" ht="10.5" customHeight="1" x14ac:dyDescent="0.2">
      <c r="B63" s="65"/>
    </row>
    <row r="64" spans="2:2" s="2" customFormat="1" ht="10.5" customHeight="1" x14ac:dyDescent="0.2">
      <c r="B64" s="65"/>
    </row>
    <row r="65" spans="2:2" s="2" customFormat="1" ht="10.5" customHeight="1" x14ac:dyDescent="0.2">
      <c r="B65" s="65"/>
    </row>
    <row r="66" spans="2:2" s="2" customFormat="1" ht="10.5" customHeight="1" x14ac:dyDescent="0.2">
      <c r="B66" s="65"/>
    </row>
    <row r="67" spans="2:2" s="2" customFormat="1" ht="10.5" customHeight="1" x14ac:dyDescent="0.2">
      <c r="B67" s="65"/>
    </row>
  </sheetData>
  <mergeCells count="134">
    <mergeCell ref="E29:F29"/>
    <mergeCell ref="A34:B34"/>
    <mergeCell ref="C34:D34"/>
    <mergeCell ref="E34:F34"/>
    <mergeCell ref="M8:N9"/>
    <mergeCell ref="M10:N11"/>
    <mergeCell ref="M18:N19"/>
    <mergeCell ref="M24:N25"/>
    <mergeCell ref="G26:H26"/>
    <mergeCell ref="G34:N37"/>
    <mergeCell ref="A35:B35"/>
    <mergeCell ref="C35:D35"/>
    <mergeCell ref="E35:F35"/>
    <mergeCell ref="C36:D36"/>
    <mergeCell ref="A36:B36"/>
    <mergeCell ref="A23:B23"/>
    <mergeCell ref="C23:D23"/>
    <mergeCell ref="A30:B30"/>
    <mergeCell ref="C24:D24"/>
    <mergeCell ref="A32:B32"/>
    <mergeCell ref="K31:L31"/>
    <mergeCell ref="M32:N32"/>
    <mergeCell ref="M30:N30"/>
    <mergeCell ref="A29:B29"/>
    <mergeCell ref="A41:B41"/>
    <mergeCell ref="C41:D41"/>
    <mergeCell ref="A39:B39"/>
    <mergeCell ref="K39:N39"/>
    <mergeCell ref="A40:B40"/>
    <mergeCell ref="C39:D39"/>
    <mergeCell ref="K40:N40"/>
    <mergeCell ref="A37:B37"/>
    <mergeCell ref="C37:D37"/>
    <mergeCell ref="E37:F37"/>
    <mergeCell ref="E39:J39"/>
    <mergeCell ref="K27:L27"/>
    <mergeCell ref="A24:B24"/>
    <mergeCell ref="M27:N27"/>
    <mergeCell ref="E32:F32"/>
    <mergeCell ref="G32:H32"/>
    <mergeCell ref="I32:J32"/>
    <mergeCell ref="M29:N29"/>
    <mergeCell ref="A31:B31"/>
    <mergeCell ref="K29:L29"/>
    <mergeCell ref="C30:L30"/>
    <mergeCell ref="E26:F26"/>
    <mergeCell ref="E23:F25"/>
    <mergeCell ref="I29:J29"/>
    <mergeCell ref="C29:D29"/>
    <mergeCell ref="C32:D32"/>
    <mergeCell ref="M23:N23"/>
    <mergeCell ref="I25:J25"/>
    <mergeCell ref="C25:D25"/>
    <mergeCell ref="I31:J31"/>
    <mergeCell ref="A27:B27"/>
    <mergeCell ref="C27:D27"/>
    <mergeCell ref="E27:F27"/>
    <mergeCell ref="G27:H27"/>
    <mergeCell ref="I27:J27"/>
    <mergeCell ref="A4:N4"/>
    <mergeCell ref="A6:B6"/>
    <mergeCell ref="C6:D6"/>
    <mergeCell ref="E6:F6"/>
    <mergeCell ref="G6:H6"/>
    <mergeCell ref="I6:J6"/>
    <mergeCell ref="K6:L6"/>
    <mergeCell ref="M6:N6"/>
    <mergeCell ref="K8:L10"/>
    <mergeCell ref="I9:J9"/>
    <mergeCell ref="A9:B9"/>
    <mergeCell ref="C9:D9"/>
    <mergeCell ref="E9:F9"/>
    <mergeCell ref="I8:J8"/>
    <mergeCell ref="A8:B8"/>
    <mergeCell ref="C8:D8"/>
    <mergeCell ref="A10:B10"/>
    <mergeCell ref="C10:D10"/>
    <mergeCell ref="E10:F10"/>
    <mergeCell ref="G9:H11"/>
    <mergeCell ref="E11:F11"/>
    <mergeCell ref="E8:F8"/>
    <mergeCell ref="G8:H8"/>
    <mergeCell ref="I10:J10"/>
    <mergeCell ref="M16:N16"/>
    <mergeCell ref="M17:N17"/>
    <mergeCell ref="I24:J24"/>
    <mergeCell ref="M20:N20"/>
    <mergeCell ref="I23:J23"/>
    <mergeCell ref="M21:N21"/>
    <mergeCell ref="M15:N15"/>
    <mergeCell ref="K25:L25"/>
    <mergeCell ref="G23:H24"/>
    <mergeCell ref="G25:H25"/>
    <mergeCell ref="K23:L24"/>
    <mergeCell ref="M13:N13"/>
    <mergeCell ref="A15:B15"/>
    <mergeCell ref="C15:D15"/>
    <mergeCell ref="E15:F15"/>
    <mergeCell ref="G15:H15"/>
    <mergeCell ref="I15:J15"/>
    <mergeCell ref="A21:B21"/>
    <mergeCell ref="I19:J19"/>
    <mergeCell ref="K18:L19"/>
    <mergeCell ref="K15:L17"/>
    <mergeCell ref="A18:B18"/>
    <mergeCell ref="C18:D18"/>
    <mergeCell ref="A19:B19"/>
    <mergeCell ref="C19:D19"/>
    <mergeCell ref="A20:B20"/>
    <mergeCell ref="A16:B16"/>
    <mergeCell ref="C16:D16"/>
    <mergeCell ref="A17:B17"/>
    <mergeCell ref="C17:D17"/>
    <mergeCell ref="E18:F18"/>
    <mergeCell ref="I16:J16"/>
    <mergeCell ref="G18:H18"/>
    <mergeCell ref="I18:J18"/>
    <mergeCell ref="E19:F19"/>
    <mergeCell ref="A11:B11"/>
    <mergeCell ref="C11:D11"/>
    <mergeCell ref="G19:H19"/>
    <mergeCell ref="C20:L21"/>
    <mergeCell ref="A13:B13"/>
    <mergeCell ref="C13:D13"/>
    <mergeCell ref="E13:F13"/>
    <mergeCell ref="G13:H13"/>
    <mergeCell ref="K13:L13"/>
    <mergeCell ref="I11:J11"/>
    <mergeCell ref="E16:F16"/>
    <mergeCell ref="G16:H16"/>
    <mergeCell ref="E17:F17"/>
    <mergeCell ref="G17:H17"/>
    <mergeCell ref="I17:J17"/>
    <mergeCell ref="C12:D12"/>
  </mergeCells>
  <printOptions horizontalCentered="1"/>
  <pageMargins left="0" right="0" top="0.25" bottom="0.4" header="0.25" footer="0.25"/>
  <pageSetup scale="5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Q61"/>
  <sheetViews>
    <sheetView showGridLines="0" topLeftCell="A4" zoomScaleNormal="100" workbookViewId="0">
      <selection activeCell="E33" sqref="E33:J33"/>
    </sheetView>
  </sheetViews>
  <sheetFormatPr defaultColWidth="9.140625" defaultRowHeight="12.75" x14ac:dyDescent="0.2"/>
  <cols>
    <col min="1" max="1" width="4.5703125" style="1" bestFit="1" customWidth="1"/>
    <col min="2" max="2" width="19.28515625" style="1" customWidth="1"/>
    <col min="3" max="3" width="3.85546875" style="1" bestFit="1" customWidth="1"/>
    <col min="4" max="4" width="18.42578125" style="1" customWidth="1"/>
    <col min="5" max="5" width="7.42578125" style="1" bestFit="1" customWidth="1"/>
    <col min="6" max="6" width="18.42578125" style="1" customWidth="1"/>
    <col min="7" max="7" width="3.85546875" style="1" bestFit="1" customWidth="1"/>
    <col min="8" max="8" width="18.42578125" style="1" customWidth="1"/>
    <col min="9" max="9" width="3.85546875" style="1" bestFit="1" customWidth="1"/>
    <col min="10" max="10" width="18.42578125" style="1" customWidth="1"/>
    <col min="11" max="11" width="3.85546875" style="1" bestFit="1" customWidth="1"/>
    <col min="12" max="12" width="18.42578125" style="1" customWidth="1"/>
    <col min="13" max="13" width="3.85546875" style="1" bestFit="1" customWidth="1"/>
    <col min="14" max="14" width="18.42578125" style="1" customWidth="1"/>
    <col min="15" max="15" width="3.5703125" style="1" customWidth="1"/>
    <col min="16" max="16384" width="9.140625" style="1"/>
  </cols>
  <sheetData>
    <row r="1" spans="1:14" hidden="1" x14ac:dyDescent="0.2">
      <c r="A1" s="7"/>
      <c r="B1" s="7"/>
      <c r="C1" s="7"/>
      <c r="D1" s="7"/>
      <c r="E1" s="7"/>
      <c r="F1" s="7"/>
      <c r="G1" s="7"/>
      <c r="H1" s="7"/>
      <c r="I1" s="7"/>
      <c r="J1" s="7"/>
      <c r="K1" s="7"/>
      <c r="L1" s="7"/>
      <c r="M1" s="7"/>
      <c r="N1" s="7"/>
    </row>
    <row r="2" spans="1:14" hidden="1" x14ac:dyDescent="0.2">
      <c r="A2" s="7"/>
      <c r="B2" s="7"/>
      <c r="C2" s="7"/>
      <c r="D2" s="7"/>
      <c r="E2" s="7"/>
      <c r="F2" s="7"/>
      <c r="G2" s="7"/>
      <c r="H2" s="7"/>
      <c r="I2" s="7"/>
      <c r="J2" s="7"/>
      <c r="K2" s="7"/>
      <c r="L2" s="7"/>
      <c r="M2" s="7"/>
      <c r="N2" s="7"/>
    </row>
    <row r="3" spans="1:14" hidden="1" x14ac:dyDescent="0.2">
      <c r="A3" s="7"/>
      <c r="B3" s="7"/>
      <c r="C3" s="7"/>
      <c r="D3" s="7"/>
      <c r="E3" s="7"/>
      <c r="F3" s="7"/>
      <c r="G3" s="7"/>
      <c r="H3" s="7"/>
      <c r="I3" s="7"/>
      <c r="J3" s="7"/>
      <c r="K3" s="7"/>
      <c r="L3" s="7"/>
      <c r="M3" s="7"/>
      <c r="N3" s="7"/>
    </row>
    <row r="4" spans="1:14" s="3" customFormat="1" ht="59.25" x14ac:dyDescent="0.2">
      <c r="A4" s="187" t="str">
        <f>UPPER(TEXT(B5,"mmmm yyyy"))</f>
        <v>AUGUST 2018</v>
      </c>
      <c r="B4" s="187"/>
      <c r="C4" s="187"/>
      <c r="D4" s="187"/>
      <c r="E4" s="187"/>
      <c r="F4" s="187"/>
      <c r="G4" s="187"/>
      <c r="H4" s="187"/>
      <c r="I4" s="187"/>
      <c r="J4" s="187"/>
      <c r="K4" s="187"/>
      <c r="L4" s="187"/>
      <c r="M4" s="187"/>
      <c r="N4" s="187"/>
    </row>
    <row r="5" spans="1:14" s="2" customFormat="1" ht="11.25" hidden="1" x14ac:dyDescent="0.2">
      <c r="A5" s="2" t="s">
        <v>4</v>
      </c>
      <c r="B5" s="21">
        <f>DATE(YEAR(Jan!B5),MONTH(Jan!B5)+7,1)</f>
        <v>43313</v>
      </c>
    </row>
    <row r="6" spans="1:14" s="3" customFormat="1" ht="18" customHeight="1" x14ac:dyDescent="0.2">
      <c r="A6" s="193">
        <f>A13</f>
        <v>43317</v>
      </c>
      <c r="B6" s="194"/>
      <c r="C6" s="239">
        <f>C13</f>
        <v>43318</v>
      </c>
      <c r="D6" s="240"/>
      <c r="E6" s="195">
        <f>E13</f>
        <v>43319</v>
      </c>
      <c r="F6" s="194"/>
      <c r="G6" s="195">
        <f>G13</f>
        <v>43320</v>
      </c>
      <c r="H6" s="194"/>
      <c r="I6" s="239">
        <f>I13</f>
        <v>43321</v>
      </c>
      <c r="J6" s="240"/>
      <c r="K6" s="195">
        <f>K13</f>
        <v>43322</v>
      </c>
      <c r="L6" s="194"/>
      <c r="M6" s="195">
        <f>M13</f>
        <v>43323</v>
      </c>
      <c r="N6" s="196"/>
    </row>
    <row r="7" spans="1:14" s="3" customFormat="1" ht="15.75" customHeight="1" x14ac:dyDescent="0.2">
      <c r="A7" s="72" t="str">
        <f>IF(WEEKDAY($B$5,1)=startday,$B$5,"")</f>
        <v/>
      </c>
      <c r="B7" s="100"/>
      <c r="C7" s="128" t="str">
        <f>IF(A7="",IF(WEEKDAY($B$5,1)=MOD(startday,7)+1,$B$5,""),A7+1)</f>
        <v/>
      </c>
      <c r="D7" s="127"/>
      <c r="E7" s="94" t="str">
        <f>IF(C7="",IF(WEEKDAY($B$5,1)=MOD(startday+1,7)+1,$B$5,""),C7+1)</f>
        <v/>
      </c>
      <c r="F7" s="73"/>
      <c r="G7" s="20">
        <f>IF(E7="",IF(WEEKDAY($B$5,1)=MOD(startday+2,7)+1,$B$5,""),E7+1)</f>
        <v>43313</v>
      </c>
      <c r="H7" s="54"/>
      <c r="I7" s="58">
        <f>IF(G7="",IF(WEEKDAY($B$5,1)=MOD(startday+3,7)+1,$B$5,""),G7+1)</f>
        <v>43314</v>
      </c>
      <c r="J7" s="59"/>
      <c r="K7" s="55">
        <f>IF(I7="",IF(WEEKDAY($B$5,1)=MOD(startday+4,7)+1,$B$5,""),I7+1)</f>
        <v>43315</v>
      </c>
      <c r="L7" s="9"/>
      <c r="M7" s="131">
        <f>IF(K7="",IF(WEEKDAY($B$5,1)=MOD(startday+5,7)+1,$B$5,""),K7+1)</f>
        <v>43316</v>
      </c>
      <c r="N7" s="132"/>
    </row>
    <row r="8" spans="1:14" s="3" customFormat="1" ht="13.5" customHeight="1" x14ac:dyDescent="0.2">
      <c r="A8" s="243"/>
      <c r="B8" s="244"/>
      <c r="C8" s="223"/>
      <c r="D8" s="223"/>
      <c r="E8" s="223"/>
      <c r="F8" s="245"/>
      <c r="G8" s="185"/>
      <c r="H8" s="213"/>
      <c r="I8" s="449"/>
      <c r="J8" s="334"/>
      <c r="K8" s="213"/>
      <c r="L8" s="186"/>
      <c r="M8" s="241"/>
      <c r="N8" s="242"/>
    </row>
    <row r="9" spans="1:14" s="3" customFormat="1" ht="54.75" customHeight="1" x14ac:dyDescent="0.2">
      <c r="A9" s="247"/>
      <c r="B9" s="248"/>
      <c r="C9" s="463"/>
      <c r="D9" s="463"/>
      <c r="E9" s="463"/>
      <c r="F9" s="464"/>
      <c r="G9" s="467"/>
      <c r="H9" s="468"/>
      <c r="I9" s="469" t="s">
        <v>21</v>
      </c>
      <c r="J9" s="466"/>
      <c r="K9" s="453"/>
      <c r="L9" s="456"/>
      <c r="M9" s="461" t="s">
        <v>92</v>
      </c>
      <c r="N9" s="462"/>
    </row>
    <row r="10" spans="1:14" s="3" customFormat="1" ht="49.5" customHeight="1" x14ac:dyDescent="0.2">
      <c r="A10" s="246"/>
      <c r="B10" s="223"/>
      <c r="C10" s="459"/>
      <c r="D10" s="459"/>
      <c r="E10" s="459"/>
      <c r="F10" s="460"/>
      <c r="G10" s="452"/>
      <c r="H10" s="453"/>
      <c r="I10" s="465" t="s">
        <v>90</v>
      </c>
      <c r="J10" s="466"/>
      <c r="K10" s="453"/>
      <c r="L10" s="456"/>
      <c r="M10" s="461"/>
      <c r="N10" s="462"/>
    </row>
    <row r="11" spans="1:14" s="3" customFormat="1" ht="13.5" customHeight="1" x14ac:dyDescent="0.2">
      <c r="A11" s="246"/>
      <c r="B11" s="223"/>
      <c r="C11" s="450"/>
      <c r="D11" s="450"/>
      <c r="E11" s="450"/>
      <c r="F11" s="451"/>
      <c r="G11" s="452"/>
      <c r="H11" s="453"/>
      <c r="I11" s="454"/>
      <c r="J11" s="455"/>
      <c r="K11" s="453"/>
      <c r="L11" s="456"/>
      <c r="M11" s="457"/>
      <c r="N11" s="458"/>
    </row>
    <row r="12" spans="1:14" s="4" customFormat="1" ht="13.5" customHeight="1" x14ac:dyDescent="0.2">
      <c r="A12" s="251"/>
      <c r="B12" s="252"/>
      <c r="C12" s="474"/>
      <c r="D12" s="474"/>
      <c r="E12" s="463"/>
      <c r="F12" s="464"/>
      <c r="G12" s="188"/>
      <c r="H12" s="279"/>
      <c r="I12" s="280"/>
      <c r="J12" s="281"/>
      <c r="K12" s="279"/>
      <c r="L12" s="189"/>
      <c r="M12" s="260"/>
      <c r="N12" s="261"/>
    </row>
    <row r="13" spans="1:14" s="3" customFormat="1" ht="32.25" customHeight="1" x14ac:dyDescent="0.2">
      <c r="A13" s="129">
        <f>IF(M7="","",IF(MONTH(M7+1)&lt;&gt;MONTH(M7),"",M7+1))</f>
        <v>43317</v>
      </c>
      <c r="B13" s="144"/>
      <c r="C13" s="56">
        <f>IF(A13="","",IF(MONTH(A13+1)&lt;&gt;MONTH(A13),"",A13+1))</f>
        <v>43318</v>
      </c>
      <c r="D13" s="57"/>
      <c r="E13" s="20">
        <f>IF(C13="","",IF(MONTH(C13+1)&lt;&gt;MONTH(C13),"",C13+1))</f>
        <v>43319</v>
      </c>
      <c r="F13" s="9"/>
      <c r="G13" s="20">
        <f>IF(E13="","",IF(MONTH(E13+1)&lt;&gt;MONTH(E13),"",E13+1))</f>
        <v>43320</v>
      </c>
      <c r="H13" s="9"/>
      <c r="I13" s="56">
        <f>IF(G13="","",IF(MONTH(G13+1)&lt;&gt;MONTH(G13),"",G13+1))</f>
        <v>43321</v>
      </c>
      <c r="J13" s="57"/>
      <c r="K13" s="20">
        <f>IF(I13="","",IF(MONTH(I13+1)&lt;&gt;MONTH(I13),"",I13+1))</f>
        <v>43322</v>
      </c>
      <c r="L13" s="9"/>
      <c r="M13" s="131">
        <f>IF(K13="","",IF(MONTH(K13+1)&lt;&gt;MONTH(K13),"",K13+1))</f>
        <v>43323</v>
      </c>
      <c r="N13" s="132"/>
    </row>
    <row r="14" spans="1:14" s="3" customFormat="1" ht="84" customHeight="1" x14ac:dyDescent="0.2">
      <c r="A14" s="470" t="s">
        <v>92</v>
      </c>
      <c r="B14" s="471"/>
      <c r="C14" s="472"/>
      <c r="D14" s="473"/>
      <c r="E14" s="452"/>
      <c r="F14" s="456"/>
      <c r="G14" s="452" t="s">
        <v>18</v>
      </c>
      <c r="H14" s="456"/>
      <c r="I14" s="185"/>
      <c r="J14" s="186"/>
      <c r="K14" s="185"/>
      <c r="L14" s="186"/>
      <c r="M14" s="241"/>
      <c r="N14" s="242"/>
    </row>
    <row r="15" spans="1:14" s="4" customFormat="1" ht="13.5" customHeight="1" x14ac:dyDescent="0.2">
      <c r="A15" s="267"/>
      <c r="B15" s="268"/>
      <c r="C15" s="185"/>
      <c r="D15" s="186"/>
      <c r="E15" s="185"/>
      <c r="F15" s="186"/>
      <c r="G15" s="188"/>
      <c r="H15" s="189"/>
      <c r="I15" s="185"/>
      <c r="J15" s="186"/>
      <c r="K15" s="188"/>
      <c r="L15" s="189"/>
      <c r="M15" s="260"/>
      <c r="N15" s="261"/>
    </row>
    <row r="16" spans="1:14" s="3" customFormat="1" ht="15.75" customHeight="1" x14ac:dyDescent="0.2">
      <c r="A16" s="129">
        <f>IF(M13="","",IF(MONTH(M13+1)&lt;&gt;MONTH(M13),"",M13+1))</f>
        <v>43324</v>
      </c>
      <c r="B16" s="144"/>
      <c r="C16" s="58">
        <f>IF(A16="","",IF(MONTH(A16+1)&lt;&gt;MONTH(A16),"",A16+1))</f>
        <v>43325</v>
      </c>
      <c r="D16" s="59"/>
      <c r="E16" s="58">
        <f>IF(C16="","",IF(MONTH(C16+1)&lt;&gt;MONTH(C16),"",C16+1))</f>
        <v>43326</v>
      </c>
      <c r="F16" s="59"/>
      <c r="G16" s="55">
        <f>IF(E16="","",IF(MONTH(E16+1)&lt;&gt;MONTH(E16),"",E16+1))</f>
        <v>43327</v>
      </c>
      <c r="H16" s="54"/>
      <c r="I16" s="58">
        <f>IF(G16="","",IF(MONTH(G16+1)&lt;&gt;MONTH(G16),"",G16+1))</f>
        <v>43328</v>
      </c>
      <c r="J16" s="59"/>
      <c r="K16" s="55">
        <f>IF(I16="","",IF(MONTH(I16+1)&lt;&gt;MONTH(I16),"",I16+1))</f>
        <v>43329</v>
      </c>
      <c r="L16" s="9"/>
      <c r="M16" s="131">
        <f>IF(K16="","",IF(MONTH(K16+1)&lt;&gt;MONTH(K16),"",K16+1))</f>
        <v>43330</v>
      </c>
      <c r="N16" s="132"/>
    </row>
    <row r="17" spans="1:17" s="3" customFormat="1" ht="15" x14ac:dyDescent="0.2">
      <c r="A17" s="139"/>
      <c r="B17" s="145"/>
      <c r="C17" s="53"/>
      <c r="D17" s="60"/>
      <c r="E17" s="53"/>
      <c r="F17" s="60"/>
      <c r="G17" s="52"/>
      <c r="H17" s="52"/>
      <c r="I17" s="53"/>
      <c r="J17" s="60"/>
      <c r="K17" s="213"/>
      <c r="L17" s="186"/>
      <c r="M17" s="269"/>
      <c r="N17" s="242"/>
    </row>
    <row r="18" spans="1:17" s="3" customFormat="1" ht="13.5" customHeight="1" x14ac:dyDescent="0.2">
      <c r="A18" s="249"/>
      <c r="B18" s="269"/>
      <c r="C18" s="449"/>
      <c r="D18" s="334"/>
      <c r="E18" s="449"/>
      <c r="F18" s="334"/>
      <c r="G18" s="213"/>
      <c r="H18" s="213"/>
      <c r="I18" s="449"/>
      <c r="J18" s="334"/>
      <c r="K18" s="52"/>
      <c r="L18" s="52"/>
      <c r="M18" s="146"/>
      <c r="N18" s="135"/>
    </row>
    <row r="19" spans="1:17" s="3" customFormat="1" ht="13.5" customHeight="1" x14ac:dyDescent="0.2">
      <c r="A19" s="249"/>
      <c r="B19" s="269"/>
      <c r="C19" s="449"/>
      <c r="D19" s="334"/>
      <c r="E19" s="449"/>
      <c r="F19" s="334"/>
      <c r="G19" s="213"/>
      <c r="H19" s="213"/>
      <c r="I19" s="449"/>
      <c r="J19" s="334"/>
      <c r="K19" s="52"/>
      <c r="L19" s="52"/>
      <c r="M19" s="146"/>
      <c r="N19" s="135"/>
    </row>
    <row r="20" spans="1:17" s="3" customFormat="1" ht="16.5" customHeight="1" x14ac:dyDescent="0.2">
      <c r="A20" s="249"/>
      <c r="B20" s="269"/>
      <c r="C20" s="449"/>
      <c r="D20" s="334"/>
      <c r="E20" s="449"/>
      <c r="F20" s="334"/>
      <c r="G20" s="213"/>
      <c r="H20" s="213"/>
      <c r="I20" s="449"/>
      <c r="J20" s="334"/>
      <c r="K20" s="475"/>
      <c r="L20" s="476"/>
      <c r="M20" s="146"/>
      <c r="N20" s="135"/>
    </row>
    <row r="21" spans="1:17" s="4" customFormat="1" ht="13.5" customHeight="1" x14ac:dyDescent="0.2">
      <c r="A21" s="267"/>
      <c r="B21" s="278"/>
      <c r="C21" s="280"/>
      <c r="D21" s="281"/>
      <c r="E21" s="280"/>
      <c r="F21" s="281"/>
      <c r="G21" s="279"/>
      <c r="H21" s="279"/>
      <c r="I21" s="280"/>
      <c r="J21" s="281"/>
      <c r="K21" s="279"/>
      <c r="L21" s="189"/>
      <c r="M21" s="146"/>
      <c r="N21" s="135"/>
    </row>
    <row r="22" spans="1:17" s="3" customFormat="1" ht="15.75" customHeight="1" x14ac:dyDescent="0.2">
      <c r="A22" s="129">
        <f>IF(M16="","",IF(MONTH(M16+1)&lt;&gt;MONTH(M16),"",M16+1))</f>
        <v>43331</v>
      </c>
      <c r="B22" s="144"/>
      <c r="C22" s="58">
        <f>IF(A22="","",IF(MONTH(A22+1)&lt;&gt;MONTH(A22),"",A22+1))</f>
        <v>43332</v>
      </c>
      <c r="D22" s="67"/>
      <c r="E22" s="58">
        <f>IF(C22="","",IF(MONTH(C22+1)&lt;&gt;MONTH(C22),"",C22+1))</f>
        <v>43333</v>
      </c>
      <c r="F22" s="67"/>
      <c r="G22" s="61">
        <f>IF(E22="","",IF(MONTH(E22+1)&lt;&gt;MONTH(E22),"",E22+1))</f>
        <v>43334</v>
      </c>
      <c r="H22" s="9"/>
      <c r="I22" s="56">
        <f>IF(G22="","",IF(MONTH(G22+1)&lt;&gt;MONTH(G22),"",G22+1))</f>
        <v>43335</v>
      </c>
      <c r="J22" s="62"/>
      <c r="K22" s="61">
        <f>IF(I22="","",IF(MONTH(I22+1)&lt;&gt;MONTH(I22),"",I22+1))</f>
        <v>43336</v>
      </c>
      <c r="L22" s="68"/>
      <c r="M22" s="131">
        <f>IF(K22="","",IF(MONTH(K22+1)&lt;&gt;MONTH(K22),"",K22+1))</f>
        <v>43337</v>
      </c>
      <c r="N22" s="132"/>
    </row>
    <row r="23" spans="1:17" s="3" customFormat="1" ht="13.5" customHeight="1" x14ac:dyDescent="0.2">
      <c r="A23" s="249"/>
      <c r="B23" s="269"/>
      <c r="C23" s="449"/>
      <c r="D23" s="213"/>
      <c r="E23" s="449"/>
      <c r="F23" s="213"/>
      <c r="G23" s="53"/>
      <c r="H23" s="50"/>
      <c r="I23" s="52"/>
      <c r="J23" s="52"/>
      <c r="K23" s="53"/>
      <c r="L23" s="60"/>
      <c r="M23" s="146"/>
      <c r="N23" s="135"/>
    </row>
    <row r="24" spans="1:17" s="3" customFormat="1" ht="87.75" customHeight="1" x14ac:dyDescent="0.2">
      <c r="A24" s="249"/>
      <c r="B24" s="269"/>
      <c r="C24" s="171"/>
      <c r="D24" s="172"/>
      <c r="E24" s="170"/>
      <c r="F24" s="172"/>
      <c r="G24" s="479" t="s">
        <v>91</v>
      </c>
      <c r="H24" s="479"/>
      <c r="I24" s="479"/>
      <c r="J24" s="480"/>
      <c r="K24" s="201" t="s">
        <v>37</v>
      </c>
      <c r="L24" s="456"/>
      <c r="M24" s="146"/>
      <c r="N24" s="135"/>
      <c r="Q24" s="69"/>
    </row>
    <row r="25" spans="1:17" s="3" customFormat="1" ht="13.5" customHeight="1" x14ac:dyDescent="0.2">
      <c r="A25" s="249"/>
      <c r="B25" s="269"/>
      <c r="C25" s="449"/>
      <c r="D25" s="213"/>
      <c r="E25" s="449"/>
      <c r="F25" s="213"/>
      <c r="G25" s="449"/>
      <c r="H25" s="186"/>
      <c r="I25" s="185"/>
      <c r="J25" s="186"/>
      <c r="K25" s="185"/>
      <c r="L25" s="186"/>
      <c r="M25" s="146"/>
      <c r="N25" s="135"/>
    </row>
    <row r="26" spans="1:17" s="3" customFormat="1" ht="13.5" customHeight="1" x14ac:dyDescent="0.2">
      <c r="A26" s="249"/>
      <c r="B26" s="250"/>
      <c r="C26" s="185"/>
      <c r="D26" s="213"/>
      <c r="E26" s="449"/>
      <c r="F26" s="186"/>
      <c r="G26" s="185"/>
      <c r="H26" s="186"/>
      <c r="I26" s="185"/>
      <c r="J26" s="186"/>
      <c r="K26" s="185"/>
      <c r="L26" s="186"/>
      <c r="M26" s="146"/>
      <c r="N26" s="135"/>
    </row>
    <row r="27" spans="1:17" s="3" customFormat="1" ht="15.75" x14ac:dyDescent="0.2">
      <c r="A27" s="129">
        <f>IF(M22="","",IF(MONTH(M22+1)&lt;&gt;MONTH(M22),"",M22+1))</f>
        <v>43338</v>
      </c>
      <c r="B27" s="130"/>
      <c r="C27" s="20">
        <f>IF(A27="","",IF(MONTH(A27+1)&lt;&gt;MONTH(A27),"",A27+1))</f>
        <v>43339</v>
      </c>
      <c r="D27" s="9"/>
      <c r="E27" s="20">
        <f>IF(C27="","",IF(MONTH(C27+1)&lt;&gt;MONTH(C27),"",C27+1))</f>
        <v>43340</v>
      </c>
      <c r="F27" s="9"/>
      <c r="G27" s="20">
        <f>IF(E27="","",IF(MONTH(E27+1)&lt;&gt;MONTH(E27),"",E27+1))</f>
        <v>43341</v>
      </c>
      <c r="H27" s="54"/>
      <c r="I27" s="58">
        <f>IF(G27="","",IF(MONTH(G27+1)&lt;&gt;MONTH(G27),"",G27+1))</f>
        <v>43342</v>
      </c>
      <c r="J27" s="59"/>
      <c r="K27" s="58">
        <f>IF(I27="","",IF(MONTH(I27+1)&lt;&gt;MONTH(I27),"",I27+1))</f>
        <v>43343</v>
      </c>
      <c r="L27" s="59"/>
      <c r="M27" s="94" t="str">
        <f>IF(K27="","",IF(MONTH(K27+1)&lt;&gt;MONTH(K27),"",K27+1))</f>
        <v/>
      </c>
      <c r="N27" s="83"/>
    </row>
    <row r="28" spans="1:17" s="3" customFormat="1" ht="13.5" customHeight="1" x14ac:dyDescent="0.2">
      <c r="A28" s="249"/>
      <c r="B28" s="250"/>
      <c r="C28" s="5"/>
      <c r="D28" s="51"/>
      <c r="E28" s="5"/>
      <c r="F28" s="5"/>
      <c r="G28" s="185"/>
      <c r="H28" s="213"/>
      <c r="I28" s="53"/>
      <c r="J28" s="60"/>
      <c r="K28" s="53"/>
      <c r="L28" s="60"/>
      <c r="M28" s="223"/>
      <c r="N28" s="224"/>
    </row>
    <row r="29" spans="1:17" s="3" customFormat="1" ht="45" customHeight="1" x14ac:dyDescent="0.2">
      <c r="A29" s="249"/>
      <c r="B29" s="250"/>
      <c r="C29" s="477" t="s">
        <v>93</v>
      </c>
      <c r="D29" s="478"/>
      <c r="E29" s="52"/>
      <c r="F29" s="52"/>
      <c r="G29" s="185"/>
      <c r="H29" s="213"/>
      <c r="I29" s="449"/>
      <c r="J29" s="334"/>
      <c r="K29" s="449"/>
      <c r="L29" s="334"/>
      <c r="M29" s="223"/>
      <c r="N29" s="224"/>
    </row>
    <row r="30" spans="1:17" s="3" customFormat="1" ht="13.5" customHeight="1" x14ac:dyDescent="0.2">
      <c r="A30" s="249"/>
      <c r="B30" s="250"/>
      <c r="C30" s="185"/>
      <c r="D30" s="186"/>
      <c r="E30" s="185"/>
      <c r="F30" s="186"/>
      <c r="G30" s="185"/>
      <c r="H30" s="213"/>
      <c r="I30" s="449"/>
      <c r="J30" s="334"/>
      <c r="K30" s="449"/>
      <c r="L30" s="334"/>
      <c r="M30" s="223"/>
      <c r="N30" s="224"/>
    </row>
    <row r="31" spans="1:17" s="3" customFormat="1" ht="13.5" customHeight="1" x14ac:dyDescent="0.2">
      <c r="A31" s="249"/>
      <c r="B31" s="250"/>
      <c r="C31" s="188"/>
      <c r="D31" s="189"/>
      <c r="E31" s="188"/>
      <c r="F31" s="189"/>
      <c r="G31" s="188"/>
      <c r="H31" s="279"/>
      <c r="I31" s="424"/>
      <c r="J31" s="482"/>
      <c r="K31" s="424"/>
      <c r="L31" s="482"/>
      <c r="M31" s="223"/>
      <c r="N31" s="224"/>
    </row>
    <row r="32" spans="1:17" ht="15.75" x14ac:dyDescent="0.3">
      <c r="A32" s="72" t="str">
        <f>IF(M27="","",IF(MONTH(M27+1)&lt;&gt;MONTH(M27),"",M27+1))</f>
        <v/>
      </c>
      <c r="B32" s="100"/>
      <c r="C32" s="94" t="str">
        <f>IF(A32="","",IF(MONTH(A32+1)&lt;&gt;MONTH(A32),"",A32+1))</f>
        <v/>
      </c>
      <c r="D32" s="100"/>
      <c r="E32" s="101"/>
      <c r="F32" s="75"/>
      <c r="G32" s="75"/>
      <c r="H32" s="75"/>
      <c r="I32" s="75"/>
      <c r="J32" s="75"/>
      <c r="K32" s="77"/>
      <c r="L32" s="77"/>
      <c r="M32" s="77"/>
      <c r="N32" s="93"/>
    </row>
    <row r="33" spans="1:14" ht="35.25" customHeight="1" x14ac:dyDescent="0.3">
      <c r="A33" s="246"/>
      <c r="B33" s="223"/>
      <c r="C33" s="223"/>
      <c r="D33" s="223"/>
      <c r="E33" s="481" t="s">
        <v>35</v>
      </c>
      <c r="F33" s="481"/>
      <c r="G33" s="481"/>
      <c r="H33" s="481"/>
      <c r="I33" s="481"/>
      <c r="J33" s="481"/>
      <c r="K33" s="425"/>
      <c r="L33" s="425"/>
      <c r="M33" s="425"/>
      <c r="N33" s="426"/>
    </row>
    <row r="34" spans="1:14" ht="13.5" customHeight="1" x14ac:dyDescent="0.3">
      <c r="A34" s="246"/>
      <c r="B34" s="223"/>
      <c r="C34" s="223"/>
      <c r="D34" s="223"/>
      <c r="E34" s="95"/>
      <c r="F34" s="95"/>
      <c r="G34" s="95"/>
      <c r="H34" s="95"/>
      <c r="I34" s="95"/>
      <c r="J34" s="95"/>
      <c r="K34" s="77"/>
      <c r="L34" s="77"/>
      <c r="M34" s="78"/>
      <c r="N34" s="79"/>
    </row>
    <row r="35" spans="1:14" ht="12.75" customHeight="1" x14ac:dyDescent="0.3">
      <c r="A35" s="251"/>
      <c r="B35" s="252"/>
      <c r="C35" s="252"/>
      <c r="D35" s="252"/>
      <c r="E35" s="96"/>
      <c r="F35" s="96"/>
      <c r="G35" s="96"/>
      <c r="H35" s="96"/>
      <c r="I35" s="96"/>
      <c r="J35" s="96"/>
      <c r="K35" s="97"/>
      <c r="L35" s="97"/>
      <c r="M35" s="98"/>
      <c r="N35" s="99"/>
    </row>
    <row r="36" spans="1:14" s="2" customFormat="1" ht="11.25" x14ac:dyDescent="0.2"/>
    <row r="37" spans="1:14" s="2" customFormat="1" ht="10.5" customHeight="1" x14ac:dyDescent="0.2"/>
    <row r="38" spans="1:14" s="2" customFormat="1" ht="10.5" customHeight="1" x14ac:dyDescent="0.2"/>
    <row r="39" spans="1:14" s="2" customFormat="1" ht="10.5" customHeight="1" x14ac:dyDescent="0.2"/>
    <row r="40" spans="1:14" s="2" customFormat="1" ht="10.5" customHeight="1" x14ac:dyDescent="0.2"/>
    <row r="41" spans="1:14" s="2" customFormat="1" ht="10.5" customHeight="1" x14ac:dyDescent="0.2"/>
    <row r="42" spans="1:14" s="2" customFormat="1" ht="10.5" customHeight="1" x14ac:dyDescent="0.2"/>
    <row r="43" spans="1:14" s="2" customFormat="1" ht="10.5" customHeight="1" x14ac:dyDescent="0.2"/>
    <row r="44" spans="1:14" s="2" customFormat="1" ht="10.5" customHeight="1" x14ac:dyDescent="0.2"/>
    <row r="45" spans="1:14" s="2" customFormat="1" ht="11.25" x14ac:dyDescent="0.2"/>
    <row r="46" spans="1:14" s="2" customFormat="1" ht="10.5" customHeight="1" x14ac:dyDescent="0.2"/>
    <row r="47" spans="1:14" s="2" customFormat="1" ht="10.5" customHeight="1" x14ac:dyDescent="0.2"/>
    <row r="48" spans="1:14" s="2" customFormat="1" ht="10.5" customHeight="1" x14ac:dyDescent="0.2"/>
    <row r="49" s="2" customFormat="1" ht="10.5" customHeight="1" x14ac:dyDescent="0.2"/>
    <row r="50" s="2" customFormat="1" ht="10.5" customHeight="1" x14ac:dyDescent="0.2"/>
    <row r="51" s="2" customFormat="1" ht="10.5" customHeight="1" x14ac:dyDescent="0.2"/>
    <row r="52" s="2" customFormat="1" ht="10.5" customHeight="1" x14ac:dyDescent="0.2"/>
    <row r="53" s="2" customFormat="1" ht="10.5" customHeight="1" x14ac:dyDescent="0.2"/>
    <row r="54" s="2" customFormat="1" ht="11.25" x14ac:dyDescent="0.2"/>
    <row r="55" s="2" customFormat="1" ht="10.5" customHeight="1" x14ac:dyDescent="0.2"/>
    <row r="56" s="2" customFormat="1" ht="10.5" customHeight="1" x14ac:dyDescent="0.2"/>
    <row r="57" s="2" customFormat="1" ht="10.5" customHeight="1" x14ac:dyDescent="0.2"/>
    <row r="58" s="2" customFormat="1" ht="10.5" customHeight="1" x14ac:dyDescent="0.2"/>
    <row r="59" s="2" customFormat="1" ht="10.5" customHeight="1" x14ac:dyDescent="0.2"/>
    <row r="60" s="2" customFormat="1" ht="10.5" customHeight="1" x14ac:dyDescent="0.2"/>
    <row r="61" s="2" customFormat="1" ht="10.5" customHeight="1" x14ac:dyDescent="0.2"/>
  </sheetData>
  <mergeCells count="129">
    <mergeCell ref="A34:B34"/>
    <mergeCell ref="C34:D34"/>
    <mergeCell ref="A35:B35"/>
    <mergeCell ref="C35:D35"/>
    <mergeCell ref="A33:B33"/>
    <mergeCell ref="C33:D33"/>
    <mergeCell ref="K33:N33"/>
    <mergeCell ref="E33:J33"/>
    <mergeCell ref="A30:B30"/>
    <mergeCell ref="C30:D30"/>
    <mergeCell ref="E30:F30"/>
    <mergeCell ref="G30:H30"/>
    <mergeCell ref="I30:J30"/>
    <mergeCell ref="K30:L30"/>
    <mergeCell ref="M30:N30"/>
    <mergeCell ref="A31:B31"/>
    <mergeCell ref="C31:D31"/>
    <mergeCell ref="E31:F31"/>
    <mergeCell ref="G31:H31"/>
    <mergeCell ref="I31:J31"/>
    <mergeCell ref="K31:L31"/>
    <mergeCell ref="M31:N31"/>
    <mergeCell ref="A24:B24"/>
    <mergeCell ref="M28:N28"/>
    <mergeCell ref="A29:B29"/>
    <mergeCell ref="C29:D29"/>
    <mergeCell ref="G29:H29"/>
    <mergeCell ref="I29:J29"/>
    <mergeCell ref="K29:L29"/>
    <mergeCell ref="M29:N29"/>
    <mergeCell ref="A28:B28"/>
    <mergeCell ref="G28:H28"/>
    <mergeCell ref="A26:B26"/>
    <mergeCell ref="C26:D26"/>
    <mergeCell ref="E26:F26"/>
    <mergeCell ref="G26:H26"/>
    <mergeCell ref="I26:J26"/>
    <mergeCell ref="K26:L26"/>
    <mergeCell ref="A25:B25"/>
    <mergeCell ref="C25:D25"/>
    <mergeCell ref="E25:F25"/>
    <mergeCell ref="G25:H25"/>
    <mergeCell ref="I25:J25"/>
    <mergeCell ref="K25:L25"/>
    <mergeCell ref="K24:L24"/>
    <mergeCell ref="G24:J24"/>
    <mergeCell ref="K20:L20"/>
    <mergeCell ref="C23:D23"/>
    <mergeCell ref="E23:F23"/>
    <mergeCell ref="A21:B21"/>
    <mergeCell ref="C21:D21"/>
    <mergeCell ref="E21:F21"/>
    <mergeCell ref="G21:H21"/>
    <mergeCell ref="I21:J21"/>
    <mergeCell ref="K21:L21"/>
    <mergeCell ref="A23:B23"/>
    <mergeCell ref="A20:B20"/>
    <mergeCell ref="C20:D20"/>
    <mergeCell ref="E20:F20"/>
    <mergeCell ref="G20:H20"/>
    <mergeCell ref="I20:J20"/>
    <mergeCell ref="A19:B19"/>
    <mergeCell ref="C19:D19"/>
    <mergeCell ref="E19:F19"/>
    <mergeCell ref="G19:H19"/>
    <mergeCell ref="I19:J19"/>
    <mergeCell ref="A15:B15"/>
    <mergeCell ref="C15:D15"/>
    <mergeCell ref="E15:F15"/>
    <mergeCell ref="G15:H15"/>
    <mergeCell ref="I15:J15"/>
    <mergeCell ref="K15:L15"/>
    <mergeCell ref="M15:N15"/>
    <mergeCell ref="M17:N17"/>
    <mergeCell ref="A18:B18"/>
    <mergeCell ref="C18:D18"/>
    <mergeCell ref="E18:F18"/>
    <mergeCell ref="G18:H18"/>
    <mergeCell ref="I18:J18"/>
    <mergeCell ref="K17:L17"/>
    <mergeCell ref="A14:B14"/>
    <mergeCell ref="E14:F14"/>
    <mergeCell ref="G14:H14"/>
    <mergeCell ref="I14:J14"/>
    <mergeCell ref="K14:L14"/>
    <mergeCell ref="C14:D14"/>
    <mergeCell ref="M12:N12"/>
    <mergeCell ref="A12:B12"/>
    <mergeCell ref="C12:D12"/>
    <mergeCell ref="E12:F12"/>
    <mergeCell ref="G12:H12"/>
    <mergeCell ref="I12:J12"/>
    <mergeCell ref="K12:L12"/>
    <mergeCell ref="M14:N14"/>
    <mergeCell ref="A11:B11"/>
    <mergeCell ref="C11:D11"/>
    <mergeCell ref="E11:F11"/>
    <mergeCell ref="G11:H11"/>
    <mergeCell ref="I11:J11"/>
    <mergeCell ref="K11:L11"/>
    <mergeCell ref="M11:N11"/>
    <mergeCell ref="A10:B10"/>
    <mergeCell ref="C10:D10"/>
    <mergeCell ref="E10:F10"/>
    <mergeCell ref="M9:N10"/>
    <mergeCell ref="E9:F9"/>
    <mergeCell ref="G10:H10"/>
    <mergeCell ref="I10:J10"/>
    <mergeCell ref="K10:L10"/>
    <mergeCell ref="A9:B9"/>
    <mergeCell ref="C9:D9"/>
    <mergeCell ref="G9:H9"/>
    <mergeCell ref="I9:J9"/>
    <mergeCell ref="K9:L9"/>
    <mergeCell ref="A4:N4"/>
    <mergeCell ref="A6:B6"/>
    <mergeCell ref="C6:D6"/>
    <mergeCell ref="E6:F6"/>
    <mergeCell ref="G6:H6"/>
    <mergeCell ref="I6:J6"/>
    <mergeCell ref="K6:L6"/>
    <mergeCell ref="M6:N6"/>
    <mergeCell ref="M8:N8"/>
    <mergeCell ref="A8:B8"/>
    <mergeCell ref="C8:D8"/>
    <mergeCell ref="E8:F8"/>
    <mergeCell ref="G8:H8"/>
    <mergeCell ref="I8:J8"/>
    <mergeCell ref="K8:L8"/>
  </mergeCells>
  <printOptions horizontalCentered="1"/>
  <pageMargins left="0.35" right="0.35" top="0.25" bottom="0.4" header="0.25" footer="0.25"/>
  <pageSetup scale="7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N1"/>
  <sheetViews>
    <sheetView workbookViewId="0">
      <selection sqref="A1:N1"/>
    </sheetView>
  </sheetViews>
  <sheetFormatPr defaultRowHeight="12.75" x14ac:dyDescent="0.2"/>
  <sheetData>
    <row r="1" spans="1:14" ht="207.75" customHeight="1" x14ac:dyDescent="0.2">
      <c r="A1" s="483" t="s">
        <v>40</v>
      </c>
      <c r="B1" s="484"/>
      <c r="C1" s="484"/>
      <c r="D1" s="484"/>
      <c r="E1" s="484"/>
      <c r="F1" s="484"/>
      <c r="G1" s="484"/>
      <c r="H1" s="484"/>
      <c r="I1" s="484"/>
      <c r="J1" s="484"/>
      <c r="K1" s="484"/>
      <c r="L1" s="484"/>
      <c r="M1" s="484"/>
      <c r="N1" s="485"/>
    </row>
  </sheetData>
  <mergeCells count="1">
    <mergeCell ref="A1:N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Jan</vt:lpstr>
      <vt:lpstr>Feb</vt:lpstr>
      <vt:lpstr>Mar</vt:lpstr>
      <vt:lpstr>Apr</vt:lpstr>
      <vt:lpstr>May</vt:lpstr>
      <vt:lpstr>Jun</vt:lpstr>
      <vt:lpstr>Jul</vt:lpstr>
      <vt:lpstr>Aug</vt:lpstr>
      <vt:lpstr>Sheet1</vt:lpstr>
      <vt:lpstr>©</vt:lpstr>
      <vt:lpstr>Apr!Print_Area</vt:lpstr>
      <vt:lpstr>Aug!Print_Area</vt:lpstr>
      <vt:lpstr>Feb!Print_Area</vt:lpstr>
      <vt:lpstr>Jan!Print_Area</vt:lpstr>
      <vt:lpstr>Jul!Print_Area</vt:lpstr>
      <vt:lpstr>Jun!Print_Area</vt:lpstr>
      <vt:lpstr>Mar!Print_Area</vt:lpstr>
      <vt:lpstr>May!Print_Area</vt:lpstr>
      <vt:lpstr>startday</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Calendar Template</dc:title>
  <dc:creator>Vertex42.com</dc:creator>
  <dc:description>(c) 2007-2014 Vertex42 LLC. All Rights Reserved.</dc:description>
  <cp:lastModifiedBy>Cody, Nicholas J</cp:lastModifiedBy>
  <cp:lastPrinted>2018-05-21T15:55:37Z</cp:lastPrinted>
  <dcterms:created xsi:type="dcterms:W3CDTF">2007-03-07T00:27:45Z</dcterms:created>
  <dcterms:modified xsi:type="dcterms:W3CDTF">2018-06-12T18:18:09Z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2007-2014 Vertex42 LLC</vt:lpwstr>
  </property>
  <property fmtid="{D5CDD505-2E9C-101B-9397-08002B2CF9AE}" pid="3" name="Version">
    <vt:lpwstr>2.2.0</vt:lpwstr>
  </property>
  <property fmtid="{D5CDD505-2E9C-101B-9397-08002B2CF9AE}" pid="4" name="SV_QUERY_LIST_4F35BF76-6C0D-4D9B-82B2-816C12CF3733">
    <vt:lpwstr>empty_477D106A-C0D6-4607-AEBD-E2C9D60EA279</vt:lpwstr>
  </property>
</Properties>
</file>